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425"/>
  <workbookPr defaultThemeVersion="124226"/>
  <mc:AlternateContent xmlns:mc="http://schemas.openxmlformats.org/markup-compatibility/2006">
    <mc:Choice Requires="x15">
      <x15ac:absPath xmlns:x15ac="http://schemas.microsoft.com/office/spreadsheetml/2010/11/ac" url="\\orion\FINANCE\F-PRO\Procurement\PPA\2024\Technical\FMRAS Memory Upgrade RFQ\"/>
    </mc:Choice>
  </mc:AlternateContent>
  <xr:revisionPtr revIDLastSave="0" documentId="13_ncr:1_{210E27CA-4D59-4F48-A440-EC0EF8C429FF}" xr6:coauthVersionLast="47" xr6:coauthVersionMax="47" xr10:uidLastSave="{00000000-0000-0000-0000-000000000000}"/>
  <bookViews>
    <workbookView xWindow="-108" yWindow="-108" windowWidth="23256" windowHeight="12576" xr2:uid="{00000000-000D-0000-FFFF-FFFF00000000}"/>
  </bookViews>
  <sheets>
    <sheet name="grade of compliance range" sheetId="2" r:id="rId1"/>
    <sheet name="weight" sheetId="1" r:id="rId2"/>
  </sheets>
  <definedNames>
    <definedName name="_xlnm.Print_Area" localSheetId="0">'grade of compliance range'!$A$1:$M$13</definedName>
    <definedName name="_xlnm.Print_Area" localSheetId="1">weight!$A$1:$Q$20</definedName>
    <definedName name="_xlnm.Print_Titles" localSheetId="1">weight!$8:$8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L44" i="1" l="1"/>
  <c r="N44" i="1" s="1"/>
  <c r="M44" i="1"/>
  <c r="L50" i="1"/>
  <c r="N50" i="1" s="1"/>
  <c r="M50" i="1"/>
  <c r="E53" i="1" l="1"/>
  <c r="M11" i="1"/>
  <c r="M12" i="1"/>
  <c r="L11" i="1"/>
  <c r="L12" i="1"/>
  <c r="N12" i="1" s="1"/>
  <c r="L17" i="1"/>
  <c r="L18" i="1"/>
  <c r="L19" i="1"/>
  <c r="L20" i="1"/>
  <c r="L21" i="1"/>
  <c r="L22" i="1"/>
  <c r="L23" i="1"/>
  <c r="L24" i="1"/>
  <c r="L26" i="1"/>
  <c r="L27" i="1"/>
  <c r="L28" i="1"/>
  <c r="L29" i="1"/>
  <c r="L30" i="1"/>
  <c r="L31" i="1"/>
  <c r="L32" i="1"/>
  <c r="L33" i="1"/>
  <c r="L34" i="1"/>
  <c r="L36" i="1"/>
  <c r="L38" i="1"/>
  <c r="L39" i="1"/>
  <c r="L40" i="1"/>
  <c r="L41" i="1"/>
  <c r="L43" i="1"/>
  <c r="L45" i="1"/>
  <c r="L47" i="1"/>
  <c r="L48" i="1"/>
  <c r="L49" i="1"/>
  <c r="L52" i="1"/>
  <c r="N52" i="1" s="1"/>
  <c r="M49" i="1"/>
  <c r="M48" i="1"/>
  <c r="M47" i="1"/>
  <c r="M33" i="1"/>
  <c r="M31" i="1"/>
  <c r="M30" i="1"/>
  <c r="M29" i="1"/>
  <c r="M27" i="1"/>
  <c r="N31" i="1" l="1"/>
  <c r="N49" i="1"/>
  <c r="N48" i="1"/>
  <c r="N29" i="1"/>
  <c r="N47" i="1"/>
  <c r="N33" i="1"/>
  <c r="N30" i="1"/>
  <c r="N27" i="1"/>
  <c r="N11" i="1"/>
  <c r="M17" i="1"/>
  <c r="N17" i="1" s="1"/>
  <c r="M18" i="1"/>
  <c r="N18" i="1" s="1"/>
  <c r="M19" i="1"/>
  <c r="N19" i="1" s="1"/>
  <c r="M20" i="1"/>
  <c r="N20" i="1" s="1"/>
  <c r="M21" i="1"/>
  <c r="N21" i="1" s="1"/>
  <c r="M22" i="1"/>
  <c r="N22" i="1" s="1"/>
  <c r="M23" i="1"/>
  <c r="N23" i="1" s="1"/>
  <c r="M24" i="1"/>
  <c r="N24" i="1" s="1"/>
  <c r="M26" i="1"/>
  <c r="N26" i="1" s="1"/>
  <c r="M28" i="1"/>
  <c r="N28" i="1" s="1"/>
  <c r="M32" i="1"/>
  <c r="N32" i="1" s="1"/>
  <c r="M34" i="1"/>
  <c r="N34" i="1" s="1"/>
  <c r="M36" i="1"/>
  <c r="N36" i="1" s="1"/>
  <c r="M38" i="1"/>
  <c r="N38" i="1" s="1"/>
  <c r="M39" i="1"/>
  <c r="N39" i="1" s="1"/>
  <c r="M40" i="1"/>
  <c r="N40" i="1" s="1"/>
  <c r="M41" i="1"/>
  <c r="N41" i="1" s="1"/>
  <c r="M43" i="1"/>
  <c r="N43" i="1" s="1"/>
  <c r="M45" i="1"/>
  <c r="N45" i="1" s="1"/>
  <c r="M10" i="1"/>
  <c r="L10" i="1"/>
  <c r="N10" i="1" l="1"/>
  <c r="L53" i="1"/>
  <c r="L54" i="1" s="1"/>
  <c r="N53" i="1"/>
  <c r="M53" i="1"/>
  <c r="M54"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Mira Fares</author>
    <author>MIC1</author>
  </authors>
  <commentList>
    <comment ref="G8" authorId="0" shapeId="0" xr:uid="{00000000-0006-0000-0100-000001000000}">
      <text>
        <r>
          <rPr>
            <b/>
            <sz val="8"/>
            <color indexed="81"/>
            <rFont val="Tahoma"/>
            <family val="2"/>
          </rPr>
          <t>Entity (Department/ Unit) that identified the requirement and that will be responsible for its evaluation.</t>
        </r>
      </text>
    </comment>
    <comment ref="H8" authorId="1" shapeId="0" xr:uid="{00000000-0006-0000-0100-000002000000}">
      <text>
        <r>
          <rPr>
            <b/>
            <sz val="8"/>
            <color indexed="81"/>
            <rFont val="Tahoma"/>
            <family val="2"/>
          </rPr>
          <t xml:space="preserve">Grade of Compliance:
K: disqualification
0: Not compliant
+5: Partially compliant
+10: Completely compliant
+15: Compliant with additional value, not initially included in the requirements
</t>
        </r>
      </text>
    </comment>
    <comment ref="J8" authorId="1" shapeId="0" xr:uid="{00000000-0006-0000-0100-000003000000}">
      <text>
        <r>
          <rPr>
            <b/>
            <sz val="8"/>
            <color indexed="81"/>
            <rFont val="Tahoma"/>
            <family val="2"/>
          </rPr>
          <t>Grade of Compliance:
K: disqualification
0: Not compliant
+5: Partially compliant
+10: Completely compliant
+15: Compliant with additional value, not initially included in the requirements</t>
        </r>
      </text>
    </comment>
    <comment ref="H15" authorId="0" shapeId="0" xr:uid="{00000000-0006-0000-0100-00001A000000}">
      <text>
        <r>
          <rPr>
            <b/>
            <sz val="8"/>
            <color indexed="81"/>
            <rFont val="Tahoma"/>
            <family val="2"/>
          </rPr>
          <t>Evaluators Comments</t>
        </r>
      </text>
    </comment>
    <comment ref="J15" authorId="0" shapeId="0" xr:uid="{00000000-0006-0000-0100-00001B000000}">
      <text>
        <r>
          <rPr>
            <b/>
            <sz val="8"/>
            <color indexed="81"/>
            <rFont val="Tahoma"/>
            <family val="2"/>
          </rPr>
          <t>Evaluators Comments</t>
        </r>
      </text>
    </comment>
  </commentList>
</comments>
</file>

<file path=xl/sharedStrings.xml><?xml version="1.0" encoding="utf-8"?>
<sst xmlns="http://schemas.openxmlformats.org/spreadsheetml/2006/main" count="175" uniqueCount="123">
  <si>
    <t>Article</t>
  </si>
  <si>
    <t>Remarks</t>
  </si>
  <si>
    <t>Weight</t>
  </si>
  <si>
    <t>Responsible Entity</t>
  </si>
  <si>
    <t>Project Name</t>
  </si>
  <si>
    <t>Requirements</t>
  </si>
  <si>
    <t xml:space="preserve">Reference Number </t>
  </si>
  <si>
    <t>Owner</t>
  </si>
  <si>
    <t xml:space="preserve">Revision Code </t>
  </si>
  <si>
    <t>Implementation Date</t>
  </si>
  <si>
    <t>Grade of Compliance range from 0 to 15 with a step of 1 unit:</t>
  </si>
  <si>
    <t>4 - 5 - 6: Partially compliant</t>
  </si>
  <si>
    <t>10        : Fully compliant</t>
  </si>
  <si>
    <t>15        : Compliant with additional value, not initially included in the requirements</t>
  </si>
  <si>
    <t>0          : Not compliant</t>
  </si>
  <si>
    <t xml:space="preserve">K         : Disqualification </t>
  </si>
  <si>
    <t>PRO/PMO</t>
  </si>
  <si>
    <t>2.0</t>
  </si>
  <si>
    <t>SF-CF-87</t>
  </si>
  <si>
    <t>1</t>
  </si>
  <si>
    <t>Overall Architecture Solution</t>
  </si>
  <si>
    <t>1.1</t>
  </si>
  <si>
    <t>3</t>
  </si>
  <si>
    <t>Scalability</t>
  </si>
  <si>
    <t>3.1</t>
  </si>
  <si>
    <t>Implementation / Installation</t>
  </si>
  <si>
    <t>7.1</t>
  </si>
  <si>
    <t>7.2</t>
  </si>
  <si>
    <t>7.3</t>
  </si>
  <si>
    <t>Additional cost or delay due to any missing equipment, compatibility issues, accessories or SW needed for the proper operation of the ordered material and which was not taken into account in the offered BOM will be born by the vendor.  A penalty of 2% per week on the total value of the PO will be applied on the contractor due to delays induced due to an incomplete BOM.</t>
  </si>
  <si>
    <t>Warranty, Maintenance and support</t>
  </si>
  <si>
    <t xml:space="preserve">Warranty/support: any failure, defect or problem in the Solution provided for MIC1 (Alfa) is considered as critical and supplier shall remedy to that failure in terms of labor &amp; parts and restore the service within 4 to 6  hours of placing the service call. Each time the resolution is not implemented within 4 to 6 hours the vendor will be subject to a penalty of 2% from total amount of the project.  </t>
  </si>
  <si>
    <t>Compliance references</t>
  </si>
  <si>
    <t>Information Security Specifications</t>
  </si>
  <si>
    <t>The vendor shall commit to refrain from offering any product / equipment, which can cause security threat or information leakage that jeopardizes MIC1 network security.</t>
  </si>
  <si>
    <t>The vendor shall accept that MIC1 runs a vulnerability scan on the proposed solution prior to issuing the acceptance and in case any vulnerability is found, the vendor undertakes to take the necessary actions to remedy such vulnerability within _15 days from its notification.</t>
  </si>
  <si>
    <t xml:space="preserve">The vendor shall mention the security standards adopted / followed in designing the proposed solution. </t>
  </si>
  <si>
    <t>The vendor should specify if it has acquired the ISO27001 certification or any other equivalent security certification, and submit with the Proposal a copy of such certificate.</t>
  </si>
  <si>
    <t>The vendor shall harden the platform before being published online, and describe hardening aspects applied on each type.</t>
  </si>
  <si>
    <t>The vendor shall describe security checking and audits performed on the designed solution prior to putting it on the market.</t>
  </si>
  <si>
    <t>The vendor shall change default errors / messages and configuration</t>
  </si>
  <si>
    <t>Least-privileges should always be specified on nodes / applications.</t>
  </si>
  <si>
    <t>The vendor should commit to improve solution / systems information security weaknesses whenever needed or highlighted by MIC1 information security team.</t>
  </si>
  <si>
    <t>SIN</t>
  </si>
  <si>
    <t>Bidder History</t>
  </si>
  <si>
    <t>4</t>
  </si>
  <si>
    <t>4.1</t>
  </si>
  <si>
    <t>4.2</t>
  </si>
  <si>
    <t>4.3</t>
  </si>
  <si>
    <t>4.4</t>
  </si>
  <si>
    <t>4.6</t>
  </si>
  <si>
    <t>4.7</t>
  </si>
  <si>
    <t>4.8</t>
  </si>
  <si>
    <t>4.9</t>
  </si>
  <si>
    <t>5</t>
  </si>
  <si>
    <t>5.1</t>
  </si>
  <si>
    <t>6.1</t>
  </si>
  <si>
    <t>Qty</t>
  </si>
  <si>
    <t>Killer</t>
  </si>
  <si>
    <t>K</t>
  </si>
  <si>
    <t>Reference List: the Bidder shall provide a reference list for similar installations that have been performed by his team the past 5 years and are still being supported by the bidder-</t>
  </si>
  <si>
    <t xml:space="preserve">Bidder to specify the proactive services that will be provided as part of the device acquisition/support during the warranty/support period. ( number of site visit  per year  (min 2) , Patch, firmware upgrades, Training credits, health checks (min 2) , etc ..) </t>
  </si>
  <si>
    <t>It is the bidder’s responsibility to make sure that the environment in which the equipments will be installed is equipped with all the pre-requisites HW and SW. Should the bidder require to perform a site survey to enable him include all the needed equipment and accessories in the bill of material, please send an email to technology.purchasing@alfamobile.com.lb</t>
  </si>
  <si>
    <t>System support shall be provided on 24/7 basis, with 2 hours response time after problem notification .</t>
  </si>
  <si>
    <t>Bidder shall provide free of charge warranty (parts and labor)  and support services including incident resolution and configuration changes  for 3 years (36 months) after the successful implementation of the solution. Warranty and suport period shall start from the date of final acceptance  issued by MIC1</t>
  </si>
  <si>
    <t xml:space="preserve">Bidder should confirm that he has in his local stock all the needed spare parts for the systems covered under warranty. Bidder shall ensure in its local stock the needed quantities of each part to comply with the replacement SLA </t>
  </si>
  <si>
    <t>End of sales date of proposed equipment shall be at least more than 12 months from the Closing Date. If by the time the PO is issued by MIC1, the vendor announces end of sales of the proposed platform, then the vendor shall offer the next generation equipment with equivalent or better specifications at no extra cost for MIC1.</t>
  </si>
  <si>
    <t>Bidder should share with alfa IT team the procedure to follow and the support  point of contact name and details to open tickets with his support team</t>
  </si>
  <si>
    <t>The Bidder must provide commitment for escalation for any incident during installation or warranty period as specified below to the support center of the vendor</t>
  </si>
  <si>
    <t xml:space="preserve">Bidder shall provide the end of support and end of life dates of the proposed systems- </t>
  </si>
  <si>
    <t>vendor shall provide references (the document, the page number &amp; the section) for each of the requirement items in the compliance matrix.</t>
  </si>
  <si>
    <t xml:space="preserve"> General Requirements</t>
  </si>
  <si>
    <t>Bidder should specify the delivery time line of the proposed equipment.</t>
  </si>
  <si>
    <t>In case of delay in delivery a penalty of 1% per day of delay shall be deducted from total amount of the PO for a maximum of 10%</t>
  </si>
  <si>
    <t xml:space="preserve">In Case the bidder/supplier fails to deliver a feature , functionality or item that he had  mentioned as compliant and included in the RFP response, then the following will be applied:
• A penalty of 5% from the total amount of the project cost will be applied for each feature/functionality or item not delivered by the supplier. This amount will be deducted from the final acceptance payment.
• If the penalty value exceeds the amount remaining to be paid for the project, then MIC1 has the right to cancel the project and the supplier will have to refund the total amount paid to the supplier without the need of any legal recourse .  
• If a feature , functionality or item is marked as killer and supplier/bidder fails to deliver it upon implementation then MIC1 have the right to cancel the project and the supplier will have to refund the total amount paid without the need of any legal recourse.  </t>
  </si>
  <si>
    <t>k</t>
  </si>
  <si>
    <t>Bidder shall retrieve from alfa premises the deffected equipment/parts/items and shall replace it with identical or better one the next business day . A penalty of 2% of the cost of the impacted equipment will be applied everytime the supplier fails to comply with this SLA.  (working hours is from 8am to 5 pm during week days)</t>
  </si>
  <si>
    <t>1.2</t>
  </si>
  <si>
    <t>1.3</t>
  </si>
  <si>
    <t>12</t>
  </si>
  <si>
    <t>12.1</t>
  </si>
  <si>
    <t>previous experience with bidder (support and after sales services delivered , accuracy of eqt delivered as per order, speed of response to alfa requests , seriousness and professionalism in the proposals,  expertise of his team, respects deadlines ….</t>
  </si>
  <si>
    <t>Bidder shall provide detailed SOW for installation.</t>
  </si>
  <si>
    <t>Maximum Value</t>
  </si>
  <si>
    <t>Supplier1</t>
  </si>
  <si>
    <t>Supplier2</t>
  </si>
  <si>
    <t xml:space="preserve">The bidder is invited to bid for the upgrade of the existing FMRAS servers as follows: </t>
  </si>
  <si>
    <t xml:space="preserve">For App server: HPE 32GB(1x32) Dual Rankx4 DDR4-2400 CAS-17-17-17 Registered Memory Kit </t>
  </si>
  <si>
    <t>805351-B21</t>
  </si>
  <si>
    <t xml:space="preserve">For DB server: HPE 32GB(1x32) Dual Rankx4 DDR4-2400 CAS-17-17-17 Registered Memory Kit </t>
  </si>
  <si>
    <t>2</t>
  </si>
  <si>
    <t>2.1</t>
  </si>
  <si>
    <t>                                     
It shall be possible to expand the system capacity and functional features by addition rather than modification or substitution of hardware or software already implemented. Bidder to specify the maximum capacity that can be reached on the platform for any future expansions</t>
  </si>
  <si>
    <t xml:space="preserve">Successful vendor will be responsible for supply, installation, configuration, customization, fine tuning, applying hardening guidelines based on his best practices and according to MIC1 ( Alfa)  requirements  </t>
  </si>
  <si>
    <t>3.2</t>
  </si>
  <si>
    <t xml:space="preserve">Installation shall be performed by HP certified engineers and under the vendor's supervision.CV of the implementation team should be shared and commitment shall be provided on allocating these same resources for the project implementation - sharing cv of team members and then allocating other team members for the project implementation will result in applying a penalty of 2% from project cost  </t>
  </si>
  <si>
    <t>3.3</t>
  </si>
  <si>
    <t>Partnership level: The bidder shall provide documents about his partnership level with the equipment vendor and that  he is certified to sell, implement, and provide aftersales support for HP HW</t>
  </si>
  <si>
    <t>3.4</t>
  </si>
  <si>
    <t>3.5</t>
  </si>
  <si>
    <t>3.6</t>
  </si>
  <si>
    <t>3.7</t>
  </si>
  <si>
    <t>3.8</t>
  </si>
  <si>
    <t>4.5</t>
  </si>
  <si>
    <t>4.10</t>
  </si>
  <si>
    <t>PartNumber</t>
  </si>
  <si>
    <t>Supplier1 SCORE</t>
  </si>
  <si>
    <t>Supplier2 SCORE</t>
  </si>
  <si>
    <t>Bidder shall provide and install during the 3 years  of Warranty/support period all firmware and OS versions , SW updates and upgrades which occur as a result of continuous improvement or enhancements</t>
  </si>
  <si>
    <t>6.2</t>
  </si>
  <si>
    <t>6.3</t>
  </si>
  <si>
    <t>7</t>
  </si>
  <si>
    <t>7.4</t>
  </si>
  <si>
    <t>7.5</t>
  </si>
  <si>
    <t>7.6</t>
  </si>
  <si>
    <t>7.7</t>
  </si>
  <si>
    <t>7.8</t>
  </si>
  <si>
    <t>7.9</t>
  </si>
  <si>
    <t>Technical</t>
  </si>
  <si>
    <t>Commercial</t>
  </si>
  <si>
    <t>Killer points, if not compliant, will lead to bidder disqualification</t>
  </si>
  <si>
    <t>RFQ Scoring Sheet</t>
  </si>
  <si>
    <t>FMRAS Memory Upgrade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</si>
</sst>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409]mmmm\-yy;@"/>
  </numFmts>
  <fonts count="12">
    <font>
      <sz val="10"/>
      <name val="Arial"/>
    </font>
    <font>
      <sz val="10"/>
      <name val="Arial"/>
      <family val="2"/>
    </font>
    <font>
      <b/>
      <sz val="10"/>
      <name val="Arial"/>
      <family val="2"/>
    </font>
    <font>
      <sz val="12"/>
      <name val="FrutigerNext LT Regular"/>
      <family val="2"/>
    </font>
    <font>
      <sz val="8"/>
      <name val="Arial"/>
      <family val="2"/>
    </font>
    <font>
      <b/>
      <sz val="8"/>
      <color indexed="81"/>
      <name val="Tahoma"/>
      <family val="2"/>
    </font>
    <font>
      <b/>
      <sz val="10"/>
      <color rgb="FFFF0000"/>
      <name val="Arial"/>
      <family val="2"/>
    </font>
    <font>
      <b/>
      <sz val="12"/>
      <name val="Times New Roman"/>
      <family val="1"/>
    </font>
    <font>
      <b/>
      <sz val="18"/>
      <name val="Arial"/>
      <family val="2"/>
    </font>
    <font>
      <b/>
      <sz val="8"/>
      <name val="Arial"/>
      <family val="2"/>
    </font>
    <font>
      <sz val="10.5"/>
      <color rgb="FF0E0E0E"/>
      <name val="Roboto"/>
    </font>
    <font>
      <sz val="10"/>
      <name val="Arial"/>
      <family val="2"/>
    </font>
  </fonts>
  <fills count="7">
    <fill>
      <patternFill patternType="none"/>
    </fill>
    <fill>
      <patternFill patternType="gray125"/>
    </fill>
    <fill>
      <patternFill patternType="solid">
        <fgColor theme="0" tint="-0.14999847407452621"/>
        <bgColor indexed="64"/>
      </patternFill>
    </fill>
    <fill>
      <patternFill patternType="solid">
        <fgColor theme="0" tint="-0.499984740745262"/>
        <bgColor indexed="64"/>
      </patternFill>
    </fill>
    <fill>
      <patternFill patternType="solid">
        <fgColor theme="0" tint="-0.34998626667073579"/>
        <bgColor indexed="64"/>
      </patternFill>
    </fill>
    <fill>
      <patternFill patternType="solid">
        <fgColor theme="0" tint="-0.249977111117893"/>
        <bgColor indexed="64"/>
      </patternFill>
    </fill>
    <fill>
      <patternFill patternType="solid">
        <fgColor indexed="22"/>
        <bgColor indexed="31"/>
      </patternFill>
    </fill>
  </fills>
  <borders count="64">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rgb="FF0000FF"/>
      </left>
      <right style="medium">
        <color rgb="FF0000FF"/>
      </right>
      <top style="medium">
        <color rgb="FF0000FF"/>
      </top>
      <bottom style="medium">
        <color rgb="FF0000FF"/>
      </bottom>
      <diagonal/>
    </border>
    <border>
      <left style="thin">
        <color indexed="64"/>
      </left>
      <right/>
      <top style="medium">
        <color indexed="64"/>
      </top>
      <bottom style="medium">
        <color indexed="64"/>
      </bottom>
      <diagonal/>
    </border>
    <border>
      <left style="thin">
        <color rgb="FF0000FF"/>
      </left>
      <right style="thin">
        <color rgb="FF0000FF"/>
      </right>
      <top style="medium">
        <color rgb="FF0000FF"/>
      </top>
      <bottom style="medium">
        <color rgb="FF0000FF"/>
      </bottom>
      <diagonal/>
    </border>
    <border>
      <left style="thin">
        <color rgb="FF0000FF"/>
      </left>
      <right style="thin">
        <color rgb="FF0000FF"/>
      </right>
      <top style="thin">
        <color rgb="FF0000FF"/>
      </top>
      <bottom style="thin">
        <color rgb="FF0000FF"/>
      </bottom>
      <diagonal/>
    </border>
    <border>
      <left/>
      <right style="thin">
        <color rgb="FF0000FF"/>
      </right>
      <top style="medium">
        <color rgb="FF0000FF"/>
      </top>
      <bottom style="medium">
        <color rgb="FF0000FF"/>
      </bottom>
      <diagonal/>
    </border>
    <border>
      <left/>
      <right style="thin">
        <color rgb="FF0000FF"/>
      </right>
      <top style="medium">
        <color rgb="FF0000FF"/>
      </top>
      <bottom style="thin">
        <color rgb="FF0000FF"/>
      </bottom>
      <diagonal/>
    </border>
    <border>
      <left/>
      <right style="thin">
        <color rgb="FF0000FF"/>
      </right>
      <top style="thin">
        <color rgb="FF0000FF"/>
      </top>
      <bottom style="thin">
        <color rgb="FF0000FF"/>
      </bottom>
      <diagonal/>
    </border>
    <border>
      <left/>
      <right style="thin">
        <color indexed="64"/>
      </right>
      <top style="medium">
        <color indexed="64"/>
      </top>
      <bottom style="medium">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right style="thin">
        <color indexed="64"/>
      </right>
      <top style="thin">
        <color indexed="64"/>
      </top>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style="thin">
        <color indexed="64"/>
      </top>
      <bottom style="medium">
        <color indexed="64"/>
      </bottom>
      <diagonal/>
    </border>
    <border>
      <left style="thin">
        <color indexed="64"/>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medium">
        <color indexed="64"/>
      </top>
      <bottom style="thin">
        <color indexed="64"/>
      </bottom>
      <diagonal/>
    </border>
    <border>
      <left/>
      <right/>
      <top style="thin">
        <color indexed="64"/>
      </top>
      <bottom style="thin">
        <color indexed="64"/>
      </bottom>
      <diagonal/>
    </border>
    <border>
      <left/>
      <right/>
      <top style="thin">
        <color indexed="64"/>
      </top>
      <bottom style="medium">
        <color indexed="64"/>
      </bottom>
      <diagonal/>
    </border>
    <border>
      <left style="thin">
        <color indexed="8"/>
      </left>
      <right style="thin">
        <color indexed="8"/>
      </right>
      <top style="medium">
        <color indexed="64"/>
      </top>
      <bottom style="thin">
        <color indexed="8"/>
      </bottom>
      <diagonal/>
    </border>
    <border>
      <left style="thin">
        <color indexed="8"/>
      </left>
      <right style="thin">
        <color indexed="8"/>
      </right>
      <top style="thin">
        <color indexed="8"/>
      </top>
      <bottom style="thin">
        <color indexed="8"/>
      </bottom>
      <diagonal/>
    </border>
    <border>
      <left style="thin">
        <color indexed="8"/>
      </left>
      <right style="thin">
        <color indexed="8"/>
      </right>
      <top style="thin">
        <color indexed="8"/>
      </top>
      <bottom/>
      <diagonal/>
    </border>
    <border>
      <left style="thin">
        <color indexed="8"/>
      </left>
      <right style="thin">
        <color indexed="8"/>
      </right>
      <top/>
      <bottom style="thin">
        <color indexed="8"/>
      </bottom>
      <diagonal/>
    </border>
    <border>
      <left style="thin">
        <color indexed="8"/>
      </left>
      <right/>
      <top style="thin">
        <color indexed="8"/>
      </top>
      <bottom style="thin">
        <color indexed="8"/>
      </bottom>
      <diagonal/>
    </border>
    <border>
      <left style="thin">
        <color indexed="8"/>
      </left>
      <right/>
      <top style="thin">
        <color indexed="8"/>
      </top>
      <bottom/>
      <diagonal/>
    </border>
    <border>
      <left style="thin">
        <color indexed="8"/>
      </left>
      <right/>
      <top/>
      <bottom style="thin">
        <color indexed="8"/>
      </bottom>
      <diagonal/>
    </border>
    <border>
      <left/>
      <right style="thin">
        <color indexed="8"/>
      </right>
      <top style="thin">
        <color indexed="8"/>
      </top>
      <bottom style="thin">
        <color indexed="8"/>
      </bottom>
      <diagonal/>
    </border>
    <border>
      <left style="thin">
        <color indexed="8"/>
      </left>
      <right style="medium">
        <color indexed="8"/>
      </right>
      <top style="thin">
        <color indexed="8"/>
      </top>
      <bottom style="thin">
        <color indexed="8"/>
      </bottom>
      <diagonal/>
    </border>
    <border>
      <left style="thin">
        <color indexed="8"/>
      </left>
      <right style="medium">
        <color indexed="8"/>
      </right>
      <top style="thin">
        <color indexed="8"/>
      </top>
      <bottom/>
      <diagonal/>
    </border>
    <border>
      <left style="thin">
        <color indexed="64"/>
      </left>
      <right style="medium">
        <color indexed="8"/>
      </right>
      <top style="thin">
        <color indexed="64"/>
      </top>
      <bottom style="thin">
        <color indexed="64"/>
      </bottom>
      <diagonal/>
    </border>
    <border>
      <left style="thin">
        <color indexed="8"/>
      </left>
      <right style="medium">
        <color indexed="8"/>
      </right>
      <top/>
      <bottom style="thin">
        <color indexed="8"/>
      </bottom>
      <diagonal/>
    </border>
    <border>
      <left style="thin">
        <color indexed="8"/>
      </left>
      <right style="thin">
        <color indexed="8"/>
      </right>
      <top/>
      <bottom/>
      <diagonal/>
    </border>
    <border>
      <left style="medium">
        <color rgb="FF0000FF"/>
      </left>
      <right style="medium">
        <color rgb="FF0000FF"/>
      </right>
      <top/>
      <bottom style="medium">
        <color rgb="FF0000FF"/>
      </bottom>
      <diagonal/>
    </border>
    <border>
      <left style="thin">
        <color indexed="8"/>
      </left>
      <right/>
      <top/>
      <bottom/>
      <diagonal/>
    </border>
    <border>
      <left/>
      <right style="thin">
        <color indexed="8"/>
      </right>
      <top/>
      <bottom/>
      <diagonal/>
    </border>
    <border>
      <left style="thin">
        <color indexed="8"/>
      </left>
      <right style="medium">
        <color indexed="64"/>
      </right>
      <top style="thin">
        <color indexed="64"/>
      </top>
      <bottom/>
      <diagonal/>
    </border>
    <border>
      <left style="thin">
        <color indexed="8"/>
      </left>
      <right style="thin">
        <color indexed="8"/>
      </right>
      <top style="medium">
        <color indexed="64"/>
      </top>
      <bottom/>
      <diagonal/>
    </border>
    <border>
      <left/>
      <right style="thin">
        <color indexed="64"/>
      </right>
      <top/>
      <bottom/>
      <diagonal/>
    </border>
    <border>
      <left style="thin">
        <color indexed="64"/>
      </left>
      <right style="thin">
        <color indexed="64"/>
      </right>
      <top/>
      <bottom/>
      <diagonal/>
    </border>
    <border>
      <left/>
      <right/>
      <top style="thin">
        <color indexed="8"/>
      </top>
      <bottom style="thin">
        <color indexed="8"/>
      </bottom>
      <diagonal/>
    </border>
    <border>
      <left/>
      <right/>
      <top style="thin">
        <color indexed="8"/>
      </top>
      <bottom/>
      <diagonal/>
    </border>
    <border>
      <left/>
      <right/>
      <top/>
      <bottom style="thin">
        <color indexed="8"/>
      </bottom>
      <diagonal/>
    </border>
    <border>
      <left style="thin">
        <color indexed="64"/>
      </left>
      <right style="thin">
        <color indexed="64"/>
      </right>
      <top style="thin">
        <color indexed="64"/>
      </top>
      <bottom/>
      <diagonal/>
    </border>
    <border>
      <left style="thin">
        <color indexed="64"/>
      </left>
      <right style="medium">
        <color indexed="8"/>
      </right>
      <top style="thin">
        <color indexed="64"/>
      </top>
      <bottom/>
      <diagonal/>
    </border>
    <border>
      <left style="thin">
        <color rgb="FF0000FF"/>
      </left>
      <right/>
      <top style="medium">
        <color rgb="FF0000FF"/>
      </top>
      <bottom style="thin">
        <color rgb="FF0000FF"/>
      </bottom>
      <diagonal/>
    </border>
    <border>
      <left style="thin">
        <color rgb="FF0000FF"/>
      </left>
      <right/>
      <top style="thin">
        <color rgb="FF0000FF"/>
      </top>
      <bottom style="thin">
        <color rgb="FF0000FF"/>
      </bottom>
      <diagonal/>
    </border>
    <border>
      <left style="thin">
        <color rgb="FF0000FF"/>
      </left>
      <right style="thin">
        <color rgb="FF0000FF"/>
      </right>
      <top style="medium">
        <color rgb="FF0000FF"/>
      </top>
      <bottom/>
      <diagonal/>
    </border>
  </borders>
  <cellStyleXfs count="4">
    <xf numFmtId="0" fontId="0" fillId="0" borderId="0"/>
    <xf numFmtId="0" fontId="3" fillId="0" borderId="0">
      <alignment vertical="center"/>
    </xf>
    <xf numFmtId="0" fontId="1" fillId="0" borderId="0"/>
    <xf numFmtId="9" fontId="11" fillId="0" borderId="0" applyFont="0" applyFill="0" applyBorder="0" applyAlignment="0" applyProtection="0"/>
  </cellStyleXfs>
  <cellXfs count="157">
    <xf numFmtId="0" fontId="0" fillId="0" borderId="0" xfId="0"/>
    <xf numFmtId="0" fontId="0" fillId="0" borderId="3" xfId="0" applyBorder="1" applyAlignment="1">
      <alignment wrapText="1"/>
    </xf>
    <xf numFmtId="0" fontId="0" fillId="0" borderId="1" xfId="0" applyBorder="1" applyAlignment="1">
      <alignment wrapText="1"/>
    </xf>
    <xf numFmtId="0" fontId="0" fillId="0" borderId="0" xfId="0" applyAlignment="1">
      <alignment wrapText="1"/>
    </xf>
    <xf numFmtId="0" fontId="2" fillId="0" borderId="0" xfId="0" applyFont="1" applyAlignment="1">
      <alignment wrapText="1"/>
    </xf>
    <xf numFmtId="0" fontId="0" fillId="2" borderId="8" xfId="0" applyFill="1" applyBorder="1" applyAlignment="1">
      <alignment wrapText="1"/>
    </xf>
    <xf numFmtId="0" fontId="0" fillId="2" borderId="9" xfId="0" applyFill="1" applyBorder="1" applyAlignment="1">
      <alignment wrapText="1"/>
    </xf>
    <xf numFmtId="0" fontId="1" fillId="2" borderId="18" xfId="0" applyFont="1" applyFill="1" applyBorder="1" applyAlignment="1">
      <alignment wrapText="1"/>
    </xf>
    <xf numFmtId="0" fontId="1" fillId="0" borderId="19" xfId="0" applyFont="1" applyBorder="1" applyAlignment="1">
      <alignment wrapText="1"/>
    </xf>
    <xf numFmtId="0" fontId="1" fillId="0" borderId="21" xfId="1" applyFont="1" applyBorder="1" applyAlignment="1">
      <alignment vertical="center" wrapText="1"/>
    </xf>
    <xf numFmtId="0" fontId="2" fillId="0" borderId="0" xfId="0" applyFont="1"/>
    <xf numFmtId="0" fontId="4" fillId="0" borderId="27" xfId="0" applyFont="1" applyBorder="1" applyAlignment="1">
      <alignment horizontal="left" wrapText="1"/>
    </xf>
    <xf numFmtId="0" fontId="4" fillId="0" borderId="3" xfId="0" applyFont="1" applyBorder="1" applyAlignment="1">
      <alignment horizontal="left" wrapText="1"/>
    </xf>
    <xf numFmtId="49" fontId="4" fillId="0" borderId="3" xfId="0" applyNumberFormat="1" applyFont="1" applyBorder="1" applyAlignment="1">
      <alignment horizontal="left" wrapText="1"/>
    </xf>
    <xf numFmtId="0" fontId="2" fillId="0" borderId="1" xfId="0" applyFont="1" applyBorder="1" applyAlignment="1">
      <alignment vertical="center" wrapText="1"/>
    </xf>
    <xf numFmtId="0" fontId="2" fillId="3" borderId="1" xfId="0" applyFont="1" applyFill="1" applyBorder="1" applyAlignment="1">
      <alignment vertical="center" wrapText="1"/>
    </xf>
    <xf numFmtId="0" fontId="2" fillId="4" borderId="10" xfId="0" applyFont="1" applyFill="1" applyBorder="1" applyAlignment="1">
      <alignment vertical="center" wrapText="1"/>
    </xf>
    <xf numFmtId="0" fontId="2" fillId="4" borderId="14" xfId="0" applyFont="1" applyFill="1" applyBorder="1" applyAlignment="1">
      <alignment vertical="center" wrapText="1"/>
    </xf>
    <xf numFmtId="0" fontId="2" fillId="4" borderId="11" xfId="0" applyFont="1" applyFill="1" applyBorder="1" applyAlignment="1">
      <alignment vertical="center" wrapText="1"/>
    </xf>
    <xf numFmtId="0" fontId="2" fillId="4" borderId="20" xfId="0" applyFont="1" applyFill="1" applyBorder="1" applyAlignment="1">
      <alignment horizontal="center" vertical="center" wrapText="1"/>
    </xf>
    <xf numFmtId="0" fontId="2" fillId="4" borderId="11" xfId="0" applyFont="1" applyFill="1" applyBorder="1" applyAlignment="1">
      <alignment horizontal="center" vertical="center" wrapText="1"/>
    </xf>
    <xf numFmtId="0" fontId="2" fillId="4" borderId="12" xfId="0" applyFont="1" applyFill="1" applyBorder="1" applyAlignment="1">
      <alignment horizontal="center" vertical="center" wrapText="1"/>
    </xf>
    <xf numFmtId="0" fontId="2" fillId="4" borderId="17" xfId="0" applyFont="1" applyFill="1" applyBorder="1" applyAlignment="1">
      <alignment horizontal="center" vertical="center" wrapText="1"/>
    </xf>
    <xf numFmtId="0" fontId="2" fillId="4" borderId="15" xfId="0" applyFont="1" applyFill="1" applyBorder="1" applyAlignment="1">
      <alignment horizontal="center" vertical="center" wrapText="1"/>
    </xf>
    <xf numFmtId="0" fontId="2" fillId="5" borderId="13" xfId="0" applyFont="1" applyFill="1" applyBorder="1" applyAlignment="1">
      <alignment horizontal="center" wrapText="1"/>
    </xf>
    <xf numFmtId="164" fontId="4" fillId="0" borderId="6" xfId="0" applyNumberFormat="1" applyFont="1" applyBorder="1" applyAlignment="1">
      <alignment horizontal="left" wrapText="1"/>
    </xf>
    <xf numFmtId="49" fontId="2" fillId="6" borderId="36" xfId="1" applyNumberFormat="1" applyFont="1" applyFill="1" applyBorder="1" applyAlignment="1">
      <alignment horizontal="left" vertical="center" wrapText="1"/>
    </xf>
    <xf numFmtId="49" fontId="2" fillId="0" borderId="37" xfId="1" applyNumberFormat="1" applyFont="1" applyBorder="1" applyAlignment="1">
      <alignment horizontal="left" vertical="center" wrapText="1"/>
    </xf>
    <xf numFmtId="49" fontId="2" fillId="6" borderId="37" xfId="1" applyNumberFormat="1" applyFont="1" applyFill="1" applyBorder="1" applyAlignment="1">
      <alignment horizontal="left" vertical="center" wrapText="1"/>
    </xf>
    <xf numFmtId="49" fontId="2" fillId="5" borderId="37" xfId="1" applyNumberFormat="1" applyFont="1" applyFill="1" applyBorder="1" applyAlignment="1">
      <alignment horizontal="left" vertical="center" wrapText="1"/>
    </xf>
    <xf numFmtId="49" fontId="2" fillId="5" borderId="38" xfId="1" applyNumberFormat="1" applyFont="1" applyFill="1" applyBorder="1" applyAlignment="1">
      <alignment horizontal="left" vertical="center" wrapText="1"/>
    </xf>
    <xf numFmtId="49" fontId="2" fillId="0" borderId="1" xfId="1" applyNumberFormat="1" applyFont="1" applyBorder="1" applyAlignment="1">
      <alignment horizontal="left" vertical="center" wrapText="1"/>
    </xf>
    <xf numFmtId="0" fontId="0" fillId="0" borderId="1" xfId="1" applyFont="1" applyBorder="1" applyAlignment="1">
      <alignment horizontal="left" vertical="center" wrapText="1"/>
    </xf>
    <xf numFmtId="49" fontId="2" fillId="5" borderId="39" xfId="1" applyNumberFormat="1" applyFont="1" applyFill="1" applyBorder="1" applyAlignment="1">
      <alignment horizontal="left" vertical="center" wrapText="1"/>
    </xf>
    <xf numFmtId="0" fontId="1" fillId="0" borderId="1" xfId="1" applyFont="1" applyBorder="1" applyAlignment="1">
      <alignment horizontal="left" vertical="center" wrapText="1"/>
    </xf>
    <xf numFmtId="0" fontId="0" fillId="0" borderId="40" xfId="1" applyFont="1" applyBorder="1" applyAlignment="1">
      <alignment horizontal="center" vertical="center" wrapText="1"/>
    </xf>
    <xf numFmtId="0" fontId="1" fillId="5" borderId="40" xfId="2" applyFill="1" applyBorder="1" applyAlignment="1">
      <alignment horizontal="center" vertical="center" wrapText="1"/>
    </xf>
    <xf numFmtId="0" fontId="0" fillId="0" borderId="40" xfId="2" applyFont="1" applyBorder="1" applyAlignment="1">
      <alignment horizontal="center" vertical="center" wrapText="1"/>
    </xf>
    <xf numFmtId="0" fontId="0" fillId="0" borderId="7" xfId="2" applyFont="1" applyBorder="1" applyAlignment="1">
      <alignment horizontal="center" vertical="center" wrapText="1"/>
    </xf>
    <xf numFmtId="0" fontId="2" fillId="5" borderId="42" xfId="2" applyFont="1" applyFill="1" applyBorder="1" applyAlignment="1">
      <alignment horizontal="center" vertical="center" wrapText="1"/>
    </xf>
    <xf numFmtId="0" fontId="0" fillId="0" borderId="46" xfId="0" applyBorder="1" applyAlignment="1">
      <alignment wrapText="1"/>
    </xf>
    <xf numFmtId="0" fontId="1" fillId="5" borderId="44" xfId="2" applyFill="1" applyBorder="1" applyAlignment="1">
      <alignment horizontal="center" vertical="center" wrapText="1"/>
    </xf>
    <xf numFmtId="0" fontId="2" fillId="5" borderId="47" xfId="2" applyFont="1" applyFill="1" applyBorder="1" applyAlignment="1">
      <alignment horizontal="center" vertical="center" wrapText="1"/>
    </xf>
    <xf numFmtId="0" fontId="1" fillId="5" borderId="16" xfId="2" applyFill="1" applyBorder="1" applyAlignment="1">
      <alignment horizontal="center" vertical="center" wrapText="1"/>
    </xf>
    <xf numFmtId="0" fontId="2" fillId="5" borderId="16" xfId="2" applyFont="1" applyFill="1" applyBorder="1" applyAlignment="1">
      <alignment horizontal="center" vertical="center" wrapText="1"/>
    </xf>
    <xf numFmtId="49" fontId="2" fillId="5" borderId="48" xfId="1" applyNumberFormat="1" applyFont="1" applyFill="1" applyBorder="1" applyAlignment="1">
      <alignment horizontal="left" vertical="center" wrapText="1"/>
    </xf>
    <xf numFmtId="0" fontId="6" fillId="0" borderId="49" xfId="0" applyFont="1" applyBorder="1" applyAlignment="1">
      <alignment wrapText="1"/>
    </xf>
    <xf numFmtId="0" fontId="0" fillId="0" borderId="1" xfId="2" applyFont="1" applyBorder="1" applyAlignment="1">
      <alignment horizontal="center" vertical="center" wrapText="1"/>
    </xf>
    <xf numFmtId="0" fontId="1" fillId="0" borderId="1" xfId="0" applyFont="1" applyBorder="1" applyAlignment="1">
      <alignment wrapText="1"/>
    </xf>
    <xf numFmtId="49" fontId="2" fillId="5" borderId="50" xfId="1" applyNumberFormat="1" applyFont="1" applyFill="1" applyBorder="1" applyAlignment="1">
      <alignment horizontal="left" vertical="center" wrapText="1"/>
    </xf>
    <xf numFmtId="49" fontId="2" fillId="5" borderId="51" xfId="1" applyNumberFormat="1" applyFont="1" applyFill="1" applyBorder="1" applyAlignment="1">
      <alignment horizontal="left" vertical="center" wrapText="1"/>
    </xf>
    <xf numFmtId="49" fontId="2" fillId="5" borderId="1" xfId="1" applyNumberFormat="1" applyFont="1" applyFill="1" applyBorder="1" applyAlignment="1">
      <alignment horizontal="left" vertical="center" wrapText="1"/>
    </xf>
    <xf numFmtId="0" fontId="1" fillId="0" borderId="21" xfId="0" applyFont="1" applyBorder="1" applyAlignment="1">
      <alignment wrapText="1"/>
    </xf>
    <xf numFmtId="49" fontId="2" fillId="5" borderId="52" xfId="1" applyNumberFormat="1" applyFont="1" applyFill="1" applyBorder="1" applyAlignment="1">
      <alignment horizontal="left" vertical="center" wrapText="1"/>
    </xf>
    <xf numFmtId="0" fontId="2" fillId="0" borderId="0" xfId="0" applyFont="1" applyAlignment="1">
      <alignment vertical="center" wrapText="1"/>
    </xf>
    <xf numFmtId="0" fontId="2" fillId="5" borderId="40" xfId="1" applyFont="1" applyFill="1" applyBorder="1" applyAlignment="1">
      <alignment horizontal="left" vertical="center" wrapText="1"/>
    </xf>
    <xf numFmtId="0" fontId="1" fillId="0" borderId="40" xfId="1" applyFont="1" applyBorder="1" applyAlignment="1">
      <alignment horizontal="left" vertical="center" wrapText="1"/>
    </xf>
    <xf numFmtId="0" fontId="2" fillId="5" borderId="41" xfId="1" applyFont="1" applyFill="1" applyBorder="1" applyAlignment="1">
      <alignment horizontal="left" vertical="center" wrapText="1"/>
    </xf>
    <xf numFmtId="0" fontId="2" fillId="5" borderId="42" xfId="1" applyFont="1" applyFill="1" applyBorder="1" applyAlignment="1">
      <alignment horizontal="left" vertical="center" wrapText="1"/>
    </xf>
    <xf numFmtId="0" fontId="1" fillId="0" borderId="7" xfId="1" applyFont="1" applyBorder="1" applyAlignment="1">
      <alignment horizontal="left" vertical="center" wrapText="1"/>
    </xf>
    <xf numFmtId="49" fontId="2" fillId="0" borderId="40" xfId="1" applyNumberFormat="1" applyFont="1" applyBorder="1" applyAlignment="1">
      <alignment horizontal="left" vertical="center" wrapText="1"/>
    </xf>
    <xf numFmtId="0" fontId="2" fillId="6" borderId="53" xfId="1" applyFont="1" applyFill="1" applyBorder="1" applyAlignment="1">
      <alignment vertical="center" wrapText="1"/>
    </xf>
    <xf numFmtId="0" fontId="1" fillId="6" borderId="53" xfId="2" applyFill="1" applyBorder="1" applyAlignment="1">
      <alignment horizontal="center" wrapText="1"/>
    </xf>
    <xf numFmtId="0" fontId="2" fillId="2" borderId="54" xfId="1" applyFont="1" applyFill="1" applyBorder="1" applyAlignment="1">
      <alignment vertical="center" wrapText="1"/>
    </xf>
    <xf numFmtId="0" fontId="0" fillId="2" borderId="55" xfId="0" applyFill="1" applyBorder="1" applyAlignment="1">
      <alignment wrapText="1"/>
    </xf>
    <xf numFmtId="0" fontId="1" fillId="0" borderId="1" xfId="1" applyFont="1" applyBorder="1" applyAlignment="1">
      <alignment vertical="center" wrapText="1"/>
    </xf>
    <xf numFmtId="0" fontId="0" fillId="0" borderId="1" xfId="1" applyFont="1" applyBorder="1" applyAlignment="1">
      <alignment horizontal="center" vertical="center" wrapText="1"/>
    </xf>
    <xf numFmtId="0" fontId="1" fillId="0" borderId="1" xfId="0" applyFont="1" applyBorder="1" applyAlignment="1">
      <alignment vertical="center" wrapText="1"/>
    </xf>
    <xf numFmtId="0" fontId="10" fillId="0" borderId="1" xfId="0" applyFont="1" applyBorder="1" applyAlignment="1">
      <alignment vertical="center"/>
    </xf>
    <xf numFmtId="0" fontId="1" fillId="0" borderId="1" xfId="0" applyFont="1" applyBorder="1" applyAlignment="1">
      <alignment horizontal="right" vertical="center"/>
    </xf>
    <xf numFmtId="0" fontId="1" fillId="0" borderId="1" xfId="0" applyFont="1" applyBorder="1" applyAlignment="1">
      <alignment vertical="center"/>
    </xf>
    <xf numFmtId="0" fontId="2" fillId="4" borderId="20" xfId="0" applyFont="1" applyFill="1" applyBorder="1" applyAlignment="1">
      <alignment vertical="center" wrapText="1"/>
    </xf>
    <xf numFmtId="0" fontId="1" fillId="6" borderId="0" xfId="2" applyFill="1" applyAlignment="1">
      <alignment horizontal="center" wrapText="1"/>
    </xf>
    <xf numFmtId="0" fontId="2" fillId="5" borderId="1" xfId="1" applyFont="1" applyFill="1" applyBorder="1" applyAlignment="1">
      <alignment horizontal="left" vertical="center" wrapText="1"/>
    </xf>
    <xf numFmtId="0" fontId="0" fillId="0" borderId="7" xfId="1" applyFont="1" applyBorder="1" applyAlignment="1">
      <alignment horizontal="center" vertical="center" wrapText="1"/>
    </xf>
    <xf numFmtId="49" fontId="2" fillId="5" borderId="7" xfId="1" applyNumberFormat="1" applyFont="1" applyFill="1" applyBorder="1" applyAlignment="1">
      <alignment horizontal="left" vertical="center" wrapText="1"/>
    </xf>
    <xf numFmtId="0" fontId="0" fillId="0" borderId="21" xfId="0" applyBorder="1" applyAlignment="1">
      <alignment wrapText="1"/>
    </xf>
    <xf numFmtId="0" fontId="1" fillId="5" borderId="56" xfId="2" applyFill="1" applyBorder="1" applyAlignment="1">
      <alignment horizontal="center" vertical="center" wrapText="1"/>
    </xf>
    <xf numFmtId="0" fontId="2" fillId="5" borderId="58" xfId="2" applyFont="1" applyFill="1" applyBorder="1" applyAlignment="1">
      <alignment horizontal="center" vertical="center" wrapText="1"/>
    </xf>
    <xf numFmtId="0" fontId="1" fillId="5" borderId="1" xfId="2" applyFill="1" applyBorder="1" applyAlignment="1">
      <alignment horizontal="center" vertical="center" wrapText="1"/>
    </xf>
    <xf numFmtId="0" fontId="1" fillId="0" borderId="1" xfId="1" applyFont="1" applyBorder="1" applyAlignment="1">
      <alignment horizontal="center" vertical="center" wrapText="1"/>
    </xf>
    <xf numFmtId="0" fontId="1" fillId="0" borderId="1" xfId="2" applyBorder="1" applyAlignment="1">
      <alignment horizontal="center" vertical="center" wrapText="1"/>
    </xf>
    <xf numFmtId="0" fontId="0" fillId="0" borderId="23" xfId="0" applyBorder="1" applyAlignment="1">
      <alignment wrapText="1"/>
    </xf>
    <xf numFmtId="0" fontId="0" fillId="0" borderId="59" xfId="0" applyBorder="1" applyAlignment="1">
      <alignment wrapText="1"/>
    </xf>
    <xf numFmtId="0" fontId="2" fillId="5" borderId="8" xfId="2" applyFont="1" applyFill="1" applyBorder="1" applyAlignment="1">
      <alignment horizontal="center" vertical="center" wrapText="1"/>
    </xf>
    <xf numFmtId="0" fontId="0" fillId="0" borderId="41" xfId="1" applyFont="1" applyBorder="1" applyAlignment="1">
      <alignment horizontal="center" vertical="center" wrapText="1"/>
    </xf>
    <xf numFmtId="0" fontId="0" fillId="0" borderId="59" xfId="1" applyFont="1" applyBorder="1" applyAlignment="1">
      <alignment horizontal="center" vertical="center" wrapText="1"/>
    </xf>
    <xf numFmtId="0" fontId="0" fillId="0" borderId="60" xfId="0" applyBorder="1" applyAlignment="1">
      <alignment wrapText="1"/>
    </xf>
    <xf numFmtId="9" fontId="6" fillId="0" borderId="49" xfId="3" applyFont="1" applyBorder="1" applyAlignment="1">
      <alignment wrapText="1"/>
    </xf>
    <xf numFmtId="0" fontId="1" fillId="2" borderId="61" xfId="0" applyFont="1" applyFill="1" applyBorder="1" applyAlignment="1">
      <alignment wrapText="1"/>
    </xf>
    <xf numFmtId="0" fontId="1" fillId="0" borderId="62" xfId="0" applyFont="1" applyBorder="1" applyAlignment="1">
      <alignment wrapText="1"/>
    </xf>
    <xf numFmtId="0" fontId="1" fillId="5" borderId="62" xfId="2" applyFill="1" applyBorder="1" applyAlignment="1">
      <alignment horizontal="center" vertical="center" wrapText="1"/>
    </xf>
    <xf numFmtId="0" fontId="2" fillId="5" borderId="62" xfId="2" applyFont="1" applyFill="1" applyBorder="1" applyAlignment="1">
      <alignment horizontal="center" vertical="center" wrapText="1"/>
    </xf>
    <xf numFmtId="0" fontId="1" fillId="0" borderId="7" xfId="0" applyFont="1" applyBorder="1" applyAlignment="1">
      <alignment wrapText="1"/>
    </xf>
    <xf numFmtId="0" fontId="2" fillId="4" borderId="63" xfId="0" applyFont="1" applyFill="1" applyBorder="1" applyAlignment="1">
      <alignment horizontal="center" vertical="center" wrapText="1"/>
    </xf>
    <xf numFmtId="0" fontId="1" fillId="0" borderId="3" xfId="0" applyFont="1" applyBorder="1" applyAlignment="1">
      <alignment wrapText="1"/>
    </xf>
    <xf numFmtId="0" fontId="1" fillId="0" borderId="46" xfId="0" applyFont="1" applyBorder="1" applyAlignment="1">
      <alignment wrapText="1"/>
    </xf>
    <xf numFmtId="0" fontId="2" fillId="6" borderId="0" xfId="1" applyFont="1" applyFill="1" applyAlignment="1">
      <alignment vertical="center" wrapText="1"/>
    </xf>
    <xf numFmtId="0" fontId="2" fillId="6" borderId="40" xfId="1" applyFont="1" applyFill="1" applyBorder="1" applyAlignment="1">
      <alignment vertical="center" wrapText="1"/>
    </xf>
    <xf numFmtId="0" fontId="2" fillId="6" borderId="1" xfId="1" applyFont="1" applyFill="1" applyBorder="1" applyAlignment="1">
      <alignment vertical="center" wrapText="1"/>
    </xf>
    <xf numFmtId="0" fontId="1" fillId="0" borderId="40" xfId="1" applyFont="1" applyBorder="1" applyAlignment="1">
      <alignment vertical="center" wrapText="1"/>
    </xf>
    <xf numFmtId="0" fontId="2" fillId="5" borderId="7" xfId="1" applyFont="1" applyFill="1" applyBorder="1" applyAlignment="1">
      <alignment horizontal="left" vertical="center" wrapText="1"/>
    </xf>
    <xf numFmtId="0" fontId="0" fillId="0" borderId="43" xfId="2" applyFont="1" applyBorder="1" applyAlignment="1">
      <alignment horizontal="center" vertical="center" wrapText="1"/>
    </xf>
    <xf numFmtId="0" fontId="0" fillId="0" borderId="37" xfId="2" applyFont="1" applyBorder="1" applyAlignment="1">
      <alignment horizontal="center" vertical="center" wrapText="1"/>
    </xf>
    <xf numFmtId="0" fontId="0" fillId="0" borderId="44" xfId="2" applyFont="1" applyBorder="1" applyAlignment="1">
      <alignment horizontal="center" vertical="center" wrapText="1"/>
    </xf>
    <xf numFmtId="0" fontId="1" fillId="0" borderId="40" xfId="2" applyBorder="1" applyAlignment="1">
      <alignment horizontal="center" vertical="center" wrapText="1"/>
    </xf>
    <xf numFmtId="0" fontId="1" fillId="0" borderId="56" xfId="2" applyBorder="1" applyAlignment="1">
      <alignment horizontal="center" vertical="center" wrapText="1"/>
    </xf>
    <xf numFmtId="0" fontId="1" fillId="0" borderId="44" xfId="2" applyBorder="1" applyAlignment="1">
      <alignment horizontal="center" vertical="center" wrapText="1"/>
    </xf>
    <xf numFmtId="0" fontId="1" fillId="0" borderId="16" xfId="2" applyBorder="1" applyAlignment="1">
      <alignment horizontal="center" vertical="center" wrapText="1"/>
    </xf>
    <xf numFmtId="0" fontId="1" fillId="0" borderId="62" xfId="2" applyBorder="1" applyAlignment="1">
      <alignment horizontal="center" vertical="center" wrapText="1"/>
    </xf>
    <xf numFmtId="0" fontId="2" fillId="0" borderId="40" xfId="2" applyFont="1" applyBorder="1" applyAlignment="1">
      <alignment horizontal="center" vertical="center" wrapText="1"/>
    </xf>
    <xf numFmtId="0" fontId="2" fillId="0" borderId="1" xfId="2" applyFont="1" applyBorder="1" applyAlignment="1">
      <alignment horizontal="center" vertical="center" wrapText="1"/>
    </xf>
    <xf numFmtId="0" fontId="2" fillId="0" borderId="56" xfId="2" applyFont="1" applyBorder="1" applyAlignment="1">
      <alignment horizontal="center" vertical="center" wrapText="1"/>
    </xf>
    <xf numFmtId="0" fontId="2" fillId="0" borderId="44" xfId="2" applyFont="1" applyBorder="1" applyAlignment="1">
      <alignment horizontal="center" vertical="center" wrapText="1"/>
    </xf>
    <xf numFmtId="0" fontId="2" fillId="0" borderId="16" xfId="2" applyFont="1" applyBorder="1" applyAlignment="1">
      <alignment horizontal="center" vertical="center" wrapText="1"/>
    </xf>
    <xf numFmtId="0" fontId="2" fillId="0" borderId="62" xfId="2" applyFont="1" applyBorder="1" applyAlignment="1">
      <alignment horizontal="center" vertical="center" wrapText="1"/>
    </xf>
    <xf numFmtId="0" fontId="2" fillId="0" borderId="41" xfId="2" applyFont="1" applyBorder="1" applyAlignment="1">
      <alignment horizontal="center" vertical="center" wrapText="1"/>
    </xf>
    <xf numFmtId="0" fontId="2" fillId="0" borderId="57" xfId="2" applyFont="1" applyBorder="1" applyAlignment="1">
      <alignment horizontal="center" vertical="center" wrapText="1"/>
    </xf>
    <xf numFmtId="0" fontId="2" fillId="0" borderId="45" xfId="2" applyFont="1" applyBorder="1" applyAlignment="1">
      <alignment horizontal="center" vertical="center" wrapText="1"/>
    </xf>
    <xf numFmtId="0" fontId="2" fillId="0" borderId="1" xfId="0" applyFont="1" applyBorder="1" applyAlignment="1">
      <alignment horizontal="center" vertical="center"/>
    </xf>
    <xf numFmtId="9" fontId="0" fillId="0" borderId="1" xfId="0" applyNumberFormat="1" applyBorder="1" applyAlignment="1">
      <alignment horizontal="center" vertical="center"/>
    </xf>
    <xf numFmtId="0" fontId="2" fillId="0" borderId="1" xfId="0" applyFont="1" applyBorder="1" applyAlignment="1">
      <alignment horizontal="center" vertical="center"/>
    </xf>
    <xf numFmtId="0" fontId="7" fillId="0" borderId="24" xfId="0" applyFont="1" applyBorder="1" applyAlignment="1">
      <alignment wrapText="1"/>
    </xf>
    <xf numFmtId="0" fontId="7" fillId="0" borderId="2" xfId="0" applyFont="1" applyBorder="1" applyAlignment="1">
      <alignment wrapText="1"/>
    </xf>
    <xf numFmtId="0" fontId="7" fillId="0" borderId="4" xfId="0" applyFont="1" applyBorder="1" applyAlignment="1">
      <alignment wrapText="1"/>
    </xf>
    <xf numFmtId="0" fontId="8" fillId="0" borderId="25" xfId="0" applyFont="1" applyBorder="1" applyAlignment="1">
      <alignment horizontal="center" vertical="center" wrapText="1"/>
    </xf>
    <xf numFmtId="0" fontId="8" fillId="0" borderId="26" xfId="0" applyFont="1" applyBorder="1" applyAlignment="1">
      <alignment horizontal="center" vertical="center" wrapText="1"/>
    </xf>
    <xf numFmtId="0" fontId="8" fillId="0" borderId="21" xfId="0" applyFont="1" applyBorder="1" applyAlignment="1">
      <alignment horizontal="center" vertical="center" wrapText="1"/>
    </xf>
    <xf numFmtId="0" fontId="8" fillId="0" borderId="1" xfId="0" applyFont="1" applyBorder="1" applyAlignment="1">
      <alignment horizontal="center" vertical="center" wrapText="1"/>
    </xf>
    <xf numFmtId="0" fontId="8" fillId="0" borderId="22" xfId="0" applyFont="1" applyBorder="1" applyAlignment="1">
      <alignment horizontal="center" vertical="center" wrapText="1"/>
    </xf>
    <xf numFmtId="0" fontId="8" fillId="0" borderId="5" xfId="0" applyFont="1" applyBorder="1" applyAlignment="1">
      <alignment horizontal="center" vertical="center" wrapText="1"/>
    </xf>
    <xf numFmtId="0" fontId="9" fillId="0" borderId="26" xfId="0" applyFont="1" applyBorder="1" applyAlignment="1">
      <alignment horizontal="left" wrapText="1"/>
    </xf>
    <xf numFmtId="0" fontId="9" fillId="0" borderId="1" xfId="0" applyFont="1" applyBorder="1" applyAlignment="1">
      <alignment horizontal="left" wrapText="1"/>
    </xf>
    <xf numFmtId="0" fontId="9" fillId="0" borderId="5" xfId="0" applyFont="1" applyBorder="1" applyAlignment="1">
      <alignment horizontal="left" wrapText="1"/>
    </xf>
    <xf numFmtId="0" fontId="4" fillId="0" borderId="29" xfId="0" applyFont="1" applyBorder="1" applyAlignment="1">
      <alignment horizontal="left" wrapText="1"/>
    </xf>
    <xf numFmtId="0" fontId="4" fillId="0" borderId="25" xfId="0" applyFont="1" applyBorder="1" applyAlignment="1">
      <alignment horizontal="left" wrapText="1"/>
    </xf>
    <xf numFmtId="0" fontId="4" fillId="0" borderId="7" xfId="0" applyFont="1" applyBorder="1" applyAlignment="1">
      <alignment horizontal="left" wrapText="1"/>
    </xf>
    <xf numFmtId="0" fontId="4" fillId="0" borderId="21" xfId="0" applyFont="1" applyBorder="1" applyAlignment="1">
      <alignment horizontal="left"/>
    </xf>
    <xf numFmtId="49" fontId="4" fillId="0" borderId="7" xfId="0" applyNumberFormat="1" applyFont="1" applyBorder="1" applyAlignment="1">
      <alignment horizontal="left" wrapText="1"/>
    </xf>
    <xf numFmtId="0" fontId="4" fillId="0" borderId="21" xfId="0" applyFont="1" applyBorder="1" applyAlignment="1">
      <alignment horizontal="left" wrapText="1"/>
    </xf>
    <xf numFmtId="164" fontId="4" fillId="0" borderId="28" xfId="0" applyNumberFormat="1" applyFont="1" applyBorder="1" applyAlignment="1">
      <alignment horizontal="left" wrapText="1"/>
    </xf>
    <xf numFmtId="164" fontId="4" fillId="0" borderId="22" xfId="0" applyNumberFormat="1" applyFont="1" applyBorder="1" applyAlignment="1">
      <alignment horizontal="left" wrapText="1"/>
    </xf>
    <xf numFmtId="0" fontId="7" fillId="0" borderId="30" xfId="0" applyFont="1" applyBorder="1" applyAlignment="1">
      <alignment wrapText="1"/>
    </xf>
    <xf numFmtId="0" fontId="7" fillId="0" borderId="31" xfId="0" applyFont="1" applyBorder="1" applyAlignment="1">
      <alignment wrapText="1"/>
    </xf>
    <xf numFmtId="0" fontId="7" fillId="0" borderId="32" xfId="0" applyFont="1" applyBorder="1" applyAlignment="1">
      <alignment wrapText="1"/>
    </xf>
    <xf numFmtId="0" fontId="9" fillId="0" borderId="33" xfId="0" applyFont="1" applyBorder="1" applyAlignment="1">
      <alignment horizontal="left" wrapText="1"/>
    </xf>
    <xf numFmtId="0" fontId="9" fillId="0" borderId="25" xfId="0" applyFont="1" applyBorder="1" applyAlignment="1">
      <alignment horizontal="left" wrapText="1"/>
    </xf>
    <xf numFmtId="0" fontId="9" fillId="0" borderId="34" xfId="0" applyFont="1" applyBorder="1" applyAlignment="1">
      <alignment horizontal="left" wrapText="1"/>
    </xf>
    <xf numFmtId="0" fontId="9" fillId="0" borderId="21" xfId="0" applyFont="1" applyBorder="1" applyAlignment="1">
      <alignment horizontal="left" wrapText="1"/>
    </xf>
    <xf numFmtId="0" fontId="9" fillId="0" borderId="35" xfId="0" applyFont="1" applyBorder="1" applyAlignment="1">
      <alignment horizontal="left" wrapText="1"/>
    </xf>
    <xf numFmtId="0" fontId="9" fillId="0" borderId="22" xfId="0" applyFont="1" applyBorder="1" applyAlignment="1">
      <alignment horizontal="left" wrapText="1"/>
    </xf>
    <xf numFmtId="0" fontId="8" fillId="0" borderId="24" xfId="0" applyFont="1" applyBorder="1" applyAlignment="1">
      <alignment horizontal="center" vertical="center" wrapText="1"/>
    </xf>
    <xf numFmtId="0" fontId="8" fillId="0" borderId="27"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 xfId="0" applyFont="1" applyBorder="1" applyAlignment="1">
      <alignment horizontal="center" vertical="center" wrapText="1"/>
    </xf>
    <xf numFmtId="0" fontId="8" fillId="0" borderId="4" xfId="0" applyFont="1" applyBorder="1" applyAlignment="1">
      <alignment horizontal="center" vertical="center" wrapText="1"/>
    </xf>
    <xf numFmtId="0" fontId="8" fillId="0" borderId="6" xfId="0" applyFont="1" applyBorder="1" applyAlignment="1">
      <alignment horizontal="center" vertical="center" wrapText="1"/>
    </xf>
  </cellXfs>
  <cellStyles count="4">
    <cellStyle name="Normal" xfId="0" builtinId="0"/>
    <cellStyle name="Normal 2" xfId="2" xr:uid="{D0E2AC4B-B085-40FE-AFA1-41944CAF82C2}"/>
    <cellStyle name="Normal_Sheet1" xfId="1" xr:uid="{00000000-0005-0000-0000-000001000000}"/>
    <cellStyle name="Percent" xfId="3" builtinId="5"/>
  </cellStyles>
  <dxfs count="0"/>
  <tableStyles count="0" defaultTableStyle="TableStyleMedium9"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9525</xdr:colOff>
      <xdr:row>0</xdr:row>
      <xdr:rowOff>28575</xdr:rowOff>
    </xdr:from>
    <xdr:to>
      <xdr:col>0</xdr:col>
      <xdr:colOff>838200</xdr:colOff>
      <xdr:row>3</xdr:row>
      <xdr:rowOff>180975</xdr:rowOff>
    </xdr:to>
    <xdr:pic>
      <xdr:nvPicPr>
        <xdr:cNvPr id="3" name="Picture 2" descr="C:\Users\souhab\Desktop\Logos\Final\Logo-Alfa-Red-02.png">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525" y="28575"/>
          <a:ext cx="828675" cy="781050"/>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28574</xdr:colOff>
      <xdr:row>0</xdr:row>
      <xdr:rowOff>38099</xdr:rowOff>
    </xdr:from>
    <xdr:to>
      <xdr:col>0</xdr:col>
      <xdr:colOff>914399</xdr:colOff>
      <xdr:row>3</xdr:row>
      <xdr:rowOff>175259</xdr:rowOff>
    </xdr:to>
    <xdr:pic>
      <xdr:nvPicPr>
        <xdr:cNvPr id="3" name="Picture 2" descr="C:\Users\souhab\Desktop\Logos\Final\Logo-Alfa-Red-02.png">
          <a:extLst>
            <a:ext uri="{FF2B5EF4-FFF2-40B4-BE49-F238E27FC236}">
              <a16:creationId xmlns:a16="http://schemas.microsoft.com/office/drawing/2014/main" id="{00000000-0008-0000-0100-000003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8574" y="38099"/>
          <a:ext cx="885825" cy="771525"/>
        </a:xfrm>
        <a:prstGeom prst="rect">
          <a:avLst/>
        </a:prstGeom>
        <a:noFill/>
        <a:ln>
          <a:noFill/>
        </a:ln>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L16"/>
  <sheetViews>
    <sheetView tabSelected="1" zoomScaleNormal="100" workbookViewId="0">
      <selection activeCell="B1" sqref="B1:I4"/>
    </sheetView>
  </sheetViews>
  <sheetFormatPr defaultRowHeight="13.2"/>
  <cols>
    <col min="1" max="1" width="13.109375" customWidth="1"/>
    <col min="2" max="2" width="9.21875" bestFit="1" customWidth="1"/>
    <col min="3" max="3" width="11.21875" bestFit="1" customWidth="1"/>
    <col min="5" max="5" width="4.6640625" customWidth="1"/>
    <col min="6" max="6" width="4.33203125" customWidth="1"/>
    <col min="7" max="7" width="3.6640625" customWidth="1"/>
    <col min="8" max="8" width="7.5546875" customWidth="1"/>
    <col min="9" max="9" width="9.109375" hidden="1" customWidth="1"/>
    <col min="12" max="12" width="19.88671875" customWidth="1"/>
  </cols>
  <sheetData>
    <row r="1" spans="1:12" ht="16.5" customHeight="1">
      <c r="A1" s="122"/>
      <c r="B1" s="125" t="s">
        <v>121</v>
      </c>
      <c r="C1" s="126"/>
      <c r="D1" s="126"/>
      <c r="E1" s="126"/>
      <c r="F1" s="126"/>
      <c r="G1" s="126"/>
      <c r="H1" s="126"/>
      <c r="I1" s="126"/>
      <c r="J1" s="131" t="s">
        <v>6</v>
      </c>
      <c r="K1" s="131"/>
      <c r="L1" s="11" t="s">
        <v>18</v>
      </c>
    </row>
    <row r="2" spans="1:12" ht="16.5" customHeight="1">
      <c r="A2" s="123"/>
      <c r="B2" s="127"/>
      <c r="C2" s="128"/>
      <c r="D2" s="128"/>
      <c r="E2" s="128"/>
      <c r="F2" s="128"/>
      <c r="G2" s="128"/>
      <c r="H2" s="128"/>
      <c r="I2" s="128"/>
      <c r="J2" s="132" t="s">
        <v>7</v>
      </c>
      <c r="K2" s="132"/>
      <c r="L2" s="12" t="s">
        <v>16</v>
      </c>
    </row>
    <row r="3" spans="1:12" ht="16.5" customHeight="1">
      <c r="A3" s="123"/>
      <c r="B3" s="127"/>
      <c r="C3" s="128"/>
      <c r="D3" s="128"/>
      <c r="E3" s="128"/>
      <c r="F3" s="128"/>
      <c r="G3" s="128"/>
      <c r="H3" s="128"/>
      <c r="I3" s="128"/>
      <c r="J3" s="132" t="s">
        <v>8</v>
      </c>
      <c r="K3" s="132"/>
      <c r="L3" s="13" t="s">
        <v>17</v>
      </c>
    </row>
    <row r="4" spans="1:12" ht="16.5" customHeight="1" thickBot="1">
      <c r="A4" s="124"/>
      <c r="B4" s="129"/>
      <c r="C4" s="130"/>
      <c r="D4" s="130"/>
      <c r="E4" s="130"/>
      <c r="F4" s="130"/>
      <c r="G4" s="130"/>
      <c r="H4" s="130"/>
      <c r="I4" s="130"/>
      <c r="J4" s="133" t="s">
        <v>9</v>
      </c>
      <c r="K4" s="133"/>
      <c r="L4" s="25">
        <v>44440</v>
      </c>
    </row>
    <row r="5" spans="1:12">
      <c r="A5" s="10" t="s">
        <v>10</v>
      </c>
    </row>
    <row r="6" spans="1:12" ht="15.75" customHeight="1">
      <c r="A6" s="10"/>
    </row>
    <row r="7" spans="1:12">
      <c r="A7" s="10" t="s">
        <v>13</v>
      </c>
    </row>
    <row r="8" spans="1:12">
      <c r="A8" s="10" t="s">
        <v>12</v>
      </c>
    </row>
    <row r="9" spans="1:12">
      <c r="A9" s="10" t="s">
        <v>11</v>
      </c>
    </row>
    <row r="10" spans="1:12">
      <c r="A10" s="10" t="s">
        <v>14</v>
      </c>
    </row>
    <row r="11" spans="1:12" ht="14.4" customHeight="1">
      <c r="A11" s="10" t="s">
        <v>15</v>
      </c>
    </row>
    <row r="13" spans="1:12">
      <c r="A13" s="10" t="s">
        <v>120</v>
      </c>
    </row>
    <row r="15" spans="1:12">
      <c r="A15" s="121" t="s">
        <v>2</v>
      </c>
      <c r="B15" s="119" t="s">
        <v>118</v>
      </c>
      <c r="C15" s="119" t="s">
        <v>119</v>
      </c>
    </row>
    <row r="16" spans="1:12">
      <c r="A16" s="121"/>
      <c r="B16" s="120">
        <v>0.5</v>
      </c>
      <c r="C16" s="120">
        <v>0.5</v>
      </c>
    </row>
  </sheetData>
  <mergeCells count="7">
    <mergeCell ref="A15:A16"/>
    <mergeCell ref="A1:A4"/>
    <mergeCell ref="B1:I4"/>
    <mergeCell ref="J1:K1"/>
    <mergeCell ref="J2:K2"/>
    <mergeCell ref="J3:K3"/>
    <mergeCell ref="J4:K4"/>
  </mergeCells>
  <phoneticPr fontId="4" type="noConversion"/>
  <pageMargins left="0.74803149606299202" right="0.74803149606299202" top="0.98425196850393704" bottom="0.98425196850393704" header="0.511811023622047" footer="0.511811023622047"/>
  <pageSetup paperSize="9" scale="83" orientation="portrait" r:id="rId1"/>
  <headerFooter alignWithMargins="0">
    <oddFooter xml:space="preserve">&amp;CThis document is the property of Mobile Interim Company 1 S.A.L., it cannot be diffused externally without the prior approval of the management
</oddFooter>
  </headerFooter>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Q55"/>
  <sheetViews>
    <sheetView showWhiteSpace="0" topLeftCell="A43" zoomScaleNormal="100" workbookViewId="0">
      <selection activeCell="A5" sqref="A5"/>
    </sheetView>
  </sheetViews>
  <sheetFormatPr defaultColWidth="13.88671875" defaultRowHeight="13.2"/>
  <cols>
    <col min="1" max="1" width="14.109375" style="3" customWidth="1"/>
    <col min="2" max="2" width="67.88671875" style="3" customWidth="1"/>
    <col min="3" max="3" width="15" style="3" customWidth="1"/>
    <col min="4" max="4" width="6.5546875" style="3" customWidth="1"/>
    <col min="5" max="6" width="7.44140625" style="3" customWidth="1"/>
    <col min="7" max="7" width="12" style="3" customWidth="1"/>
    <col min="8" max="8" width="10.33203125" style="3" bestFit="1" customWidth="1"/>
    <col min="9" max="9" width="18.77734375" style="3" customWidth="1"/>
    <col min="10" max="10" width="10.33203125" style="3" bestFit="1" customWidth="1"/>
    <col min="11" max="11" width="14.109375" style="3" customWidth="1"/>
    <col min="12" max="13" width="11.88671875" style="3" bestFit="1" customWidth="1"/>
    <col min="14" max="14" width="10.88671875" style="3" customWidth="1"/>
    <col min="15" max="15" width="11.88671875" style="3" bestFit="1" customWidth="1"/>
    <col min="16" max="16" width="11.88671875" style="3" customWidth="1"/>
    <col min="17" max="17" width="11.88671875" style="3" bestFit="1" customWidth="1"/>
    <col min="18" max="16384" width="13.88671875" style="3"/>
  </cols>
  <sheetData>
    <row r="1" spans="1:17" ht="16.5" customHeight="1">
      <c r="A1" s="142"/>
      <c r="B1" s="151" t="s">
        <v>121</v>
      </c>
      <c r="C1" s="125"/>
      <c r="D1" s="125"/>
      <c r="E1" s="126"/>
      <c r="F1" s="126"/>
      <c r="G1" s="126"/>
      <c r="H1" s="126"/>
      <c r="I1" s="126"/>
      <c r="J1" s="126"/>
      <c r="K1" s="126"/>
      <c r="L1" s="126"/>
      <c r="M1" s="152"/>
      <c r="N1" s="145" t="s">
        <v>6</v>
      </c>
      <c r="O1" s="146"/>
      <c r="P1" s="134" t="s">
        <v>18</v>
      </c>
      <c r="Q1" s="135"/>
    </row>
    <row r="2" spans="1:17" ht="16.5" customHeight="1">
      <c r="A2" s="143"/>
      <c r="B2" s="153"/>
      <c r="C2" s="127"/>
      <c r="D2" s="127"/>
      <c r="E2" s="128"/>
      <c r="F2" s="128"/>
      <c r="G2" s="128"/>
      <c r="H2" s="128"/>
      <c r="I2" s="128"/>
      <c r="J2" s="128"/>
      <c r="K2" s="128"/>
      <c r="L2" s="128"/>
      <c r="M2" s="154"/>
      <c r="N2" s="147" t="s">
        <v>7</v>
      </c>
      <c r="O2" s="148"/>
      <c r="P2" s="136" t="s">
        <v>16</v>
      </c>
      <c r="Q2" s="137"/>
    </row>
    <row r="3" spans="1:17" ht="16.5" customHeight="1">
      <c r="A3" s="143"/>
      <c r="B3" s="153"/>
      <c r="C3" s="127"/>
      <c r="D3" s="127"/>
      <c r="E3" s="128"/>
      <c r="F3" s="128"/>
      <c r="G3" s="128"/>
      <c r="H3" s="128"/>
      <c r="I3" s="128"/>
      <c r="J3" s="128"/>
      <c r="K3" s="128"/>
      <c r="L3" s="128"/>
      <c r="M3" s="154"/>
      <c r="N3" s="147" t="s">
        <v>8</v>
      </c>
      <c r="O3" s="148"/>
      <c r="P3" s="138" t="s">
        <v>17</v>
      </c>
      <c r="Q3" s="139"/>
    </row>
    <row r="4" spans="1:17" ht="16.5" customHeight="1" thickBot="1">
      <c r="A4" s="144"/>
      <c r="B4" s="155"/>
      <c r="C4" s="129"/>
      <c r="D4" s="129"/>
      <c r="E4" s="130"/>
      <c r="F4" s="130"/>
      <c r="G4" s="130"/>
      <c r="H4" s="130"/>
      <c r="I4" s="130"/>
      <c r="J4" s="130"/>
      <c r="K4" s="130"/>
      <c r="L4" s="130"/>
      <c r="M4" s="156"/>
      <c r="N4" s="149" t="s">
        <v>9</v>
      </c>
      <c r="O4" s="150"/>
      <c r="P4" s="140">
        <v>44440</v>
      </c>
      <c r="Q4" s="141"/>
    </row>
    <row r="5" spans="1:17" ht="16.5" customHeight="1"/>
    <row r="6" spans="1:17" ht="28.5" customHeight="1">
      <c r="A6" s="15" t="s">
        <v>4</v>
      </c>
      <c r="B6" s="14" t="s">
        <v>122</v>
      </c>
      <c r="C6" s="54"/>
      <c r="D6" s="54"/>
      <c r="H6" s="4"/>
      <c r="I6" s="4"/>
      <c r="J6" s="4"/>
    </row>
    <row r="7" spans="1:17" ht="13.8" thickBot="1">
      <c r="H7" s="4"/>
      <c r="I7" s="4"/>
      <c r="J7" s="4"/>
    </row>
    <row r="8" spans="1:17" ht="27" thickBot="1">
      <c r="A8" s="16" t="s">
        <v>0</v>
      </c>
      <c r="B8" s="17" t="s">
        <v>5</v>
      </c>
      <c r="C8" s="17" t="s">
        <v>105</v>
      </c>
      <c r="D8" s="17" t="s">
        <v>57</v>
      </c>
      <c r="E8" s="18" t="s">
        <v>2</v>
      </c>
      <c r="F8" s="71" t="s">
        <v>58</v>
      </c>
      <c r="G8" s="19" t="s">
        <v>3</v>
      </c>
      <c r="H8" s="20" t="s">
        <v>84</v>
      </c>
      <c r="I8" s="20" t="s">
        <v>1</v>
      </c>
      <c r="J8" s="20" t="s">
        <v>85</v>
      </c>
      <c r="K8" s="21" t="s">
        <v>1</v>
      </c>
      <c r="L8" s="22" t="s">
        <v>84</v>
      </c>
      <c r="M8" s="23" t="s">
        <v>85</v>
      </c>
      <c r="N8" s="94" t="s">
        <v>83</v>
      </c>
    </row>
    <row r="9" spans="1:17">
      <c r="A9" s="26" t="s">
        <v>19</v>
      </c>
      <c r="B9" s="61" t="s">
        <v>20</v>
      </c>
      <c r="C9" s="97"/>
      <c r="D9" s="97"/>
      <c r="E9" s="62"/>
      <c r="F9" s="72"/>
      <c r="G9" s="63"/>
      <c r="H9" s="64"/>
      <c r="I9" s="64"/>
      <c r="J9" s="5"/>
      <c r="K9" s="6"/>
      <c r="L9" s="7"/>
      <c r="M9" s="89"/>
      <c r="N9" s="89"/>
    </row>
    <row r="10" spans="1:17" ht="26.4">
      <c r="A10" s="60" t="s">
        <v>21</v>
      </c>
      <c r="B10" s="65" t="s">
        <v>86</v>
      </c>
      <c r="C10" s="65"/>
      <c r="D10" s="65"/>
      <c r="E10" s="74"/>
      <c r="F10" s="66"/>
      <c r="G10" s="9"/>
      <c r="H10" s="2"/>
      <c r="I10" s="2"/>
      <c r="J10" s="2"/>
      <c r="K10" s="1"/>
      <c r="L10" s="8">
        <f>H10*E10</f>
        <v>0</v>
      </c>
      <c r="M10" s="90">
        <f>E10*J10</f>
        <v>0</v>
      </c>
      <c r="N10" s="2">
        <f>MAX(L10:M10)</f>
        <v>0</v>
      </c>
    </row>
    <row r="11" spans="1:17" ht="26.4">
      <c r="A11" s="60" t="s">
        <v>77</v>
      </c>
      <c r="B11" s="67" t="s">
        <v>87</v>
      </c>
      <c r="C11" s="68" t="s">
        <v>88</v>
      </c>
      <c r="D11" s="69">
        <v>14</v>
      </c>
      <c r="E11" s="35">
        <v>100</v>
      </c>
      <c r="F11" s="48" t="s">
        <v>59</v>
      </c>
      <c r="G11" s="9" t="s">
        <v>43</v>
      </c>
      <c r="H11" s="2"/>
      <c r="I11" s="2"/>
      <c r="J11" s="2"/>
      <c r="K11" s="1"/>
      <c r="L11" s="8">
        <f t="shared" ref="L11:L52" si="0">H11*E11</f>
        <v>0</v>
      </c>
      <c r="M11" s="90">
        <f t="shared" ref="M11:M12" si="1">E11*J11</f>
        <v>0</v>
      </c>
      <c r="N11" s="2">
        <f t="shared" ref="N11:N52" si="2">MAX(L11:M11)</f>
        <v>0</v>
      </c>
    </row>
    <row r="12" spans="1:17" ht="26.4">
      <c r="A12" s="60" t="s">
        <v>78</v>
      </c>
      <c r="B12" s="67" t="s">
        <v>89</v>
      </c>
      <c r="C12" s="70" t="s">
        <v>88</v>
      </c>
      <c r="D12" s="69">
        <v>20</v>
      </c>
      <c r="E12" s="35">
        <v>100</v>
      </c>
      <c r="F12" s="48" t="s">
        <v>59</v>
      </c>
      <c r="G12" s="9" t="s">
        <v>43</v>
      </c>
      <c r="H12" s="2"/>
      <c r="I12" s="2"/>
      <c r="J12" s="2"/>
      <c r="K12" s="1"/>
      <c r="L12" s="8">
        <f t="shared" si="0"/>
        <v>0</v>
      </c>
      <c r="M12" s="90">
        <f t="shared" si="1"/>
        <v>0</v>
      </c>
      <c r="N12" s="2">
        <f t="shared" si="2"/>
        <v>0</v>
      </c>
    </row>
    <row r="13" spans="1:17">
      <c r="A13" s="28" t="s">
        <v>90</v>
      </c>
      <c r="B13" s="98" t="s">
        <v>23</v>
      </c>
      <c r="C13" s="99"/>
      <c r="D13" s="99"/>
      <c r="E13" s="99"/>
      <c r="F13" s="99"/>
      <c r="G13" s="99"/>
      <c r="H13" s="99"/>
      <c r="I13" s="99"/>
      <c r="J13" s="99"/>
      <c r="K13" s="99"/>
      <c r="L13" s="99"/>
      <c r="M13" s="99"/>
      <c r="N13" s="99"/>
    </row>
    <row r="14" spans="1:17" ht="66">
      <c r="A14" s="27" t="s">
        <v>91</v>
      </c>
      <c r="B14" s="100" t="s">
        <v>92</v>
      </c>
      <c r="C14" s="65"/>
      <c r="D14" s="65"/>
      <c r="E14" s="37">
        <v>100</v>
      </c>
      <c r="F14" s="47"/>
      <c r="G14" s="102"/>
      <c r="H14" s="103"/>
      <c r="I14" s="103"/>
      <c r="J14" s="103"/>
      <c r="K14" s="104"/>
      <c r="L14" s="103"/>
      <c r="M14" s="37"/>
      <c r="N14" s="37"/>
    </row>
    <row r="15" spans="1:17">
      <c r="A15" s="29" t="s">
        <v>22</v>
      </c>
      <c r="B15" s="55" t="s">
        <v>25</v>
      </c>
      <c r="C15" s="73"/>
      <c r="D15" s="73"/>
      <c r="E15" s="73"/>
      <c r="F15" s="73"/>
      <c r="G15" s="73"/>
      <c r="H15" s="73"/>
      <c r="I15" s="73"/>
      <c r="J15" s="73"/>
      <c r="K15" s="73"/>
      <c r="L15" s="73"/>
      <c r="M15" s="73"/>
      <c r="N15" s="73"/>
    </row>
    <row r="16" spans="1:17" ht="39.6">
      <c r="A16" s="27" t="s">
        <v>24</v>
      </c>
      <c r="B16" s="56" t="s">
        <v>93</v>
      </c>
      <c r="C16" s="34"/>
      <c r="D16" s="34"/>
      <c r="E16" s="105">
        <v>100</v>
      </c>
      <c r="F16" s="81" t="s">
        <v>75</v>
      </c>
      <c r="G16" s="106"/>
      <c r="H16" s="105"/>
      <c r="I16" s="105"/>
      <c r="J16" s="105"/>
      <c r="K16" s="107"/>
      <c r="L16" s="108"/>
      <c r="M16" s="109"/>
      <c r="N16" s="109"/>
    </row>
    <row r="17" spans="1:14" ht="79.2">
      <c r="A17" s="27" t="s">
        <v>94</v>
      </c>
      <c r="B17" s="56" t="s">
        <v>95</v>
      </c>
      <c r="C17" s="34"/>
      <c r="D17" s="34"/>
      <c r="E17" s="35">
        <v>100</v>
      </c>
      <c r="F17" s="80" t="s">
        <v>75</v>
      </c>
      <c r="G17" s="76" t="s">
        <v>43</v>
      </c>
      <c r="H17" s="2"/>
      <c r="I17" s="2"/>
      <c r="J17" s="2"/>
      <c r="K17" s="40"/>
      <c r="L17" s="8">
        <f t="shared" si="0"/>
        <v>0</v>
      </c>
      <c r="M17" s="90">
        <f t="shared" ref="M17:M24" si="3">E17*J17</f>
        <v>0</v>
      </c>
      <c r="N17" s="2">
        <f t="shared" si="2"/>
        <v>0</v>
      </c>
    </row>
    <row r="18" spans="1:14" ht="39.6">
      <c r="A18" s="27" t="s">
        <v>96</v>
      </c>
      <c r="B18" s="56" t="s">
        <v>97</v>
      </c>
      <c r="C18" s="34"/>
      <c r="D18" s="34"/>
      <c r="E18" s="35">
        <v>200</v>
      </c>
      <c r="F18" s="80" t="s">
        <v>75</v>
      </c>
      <c r="G18" s="76" t="s">
        <v>43</v>
      </c>
      <c r="H18" s="2"/>
      <c r="I18" s="2"/>
      <c r="J18" s="2"/>
      <c r="K18" s="40"/>
      <c r="L18" s="8">
        <f t="shared" si="0"/>
        <v>0</v>
      </c>
      <c r="M18" s="90">
        <f t="shared" si="3"/>
        <v>0</v>
      </c>
      <c r="N18" s="2">
        <f t="shared" si="2"/>
        <v>0</v>
      </c>
    </row>
    <row r="19" spans="1:14" ht="39.6">
      <c r="A19" s="27" t="s">
        <v>98</v>
      </c>
      <c r="B19" s="56" t="s">
        <v>60</v>
      </c>
      <c r="C19" s="34"/>
      <c r="D19" s="34"/>
      <c r="E19" s="35">
        <v>100</v>
      </c>
      <c r="F19" s="80" t="s">
        <v>75</v>
      </c>
      <c r="G19" s="76" t="s">
        <v>43</v>
      </c>
      <c r="H19" s="2"/>
      <c r="I19" s="2"/>
      <c r="J19" s="2"/>
      <c r="K19" s="96"/>
      <c r="L19" s="8">
        <f t="shared" si="0"/>
        <v>0</v>
      </c>
      <c r="M19" s="90">
        <f t="shared" si="3"/>
        <v>0</v>
      </c>
      <c r="N19" s="2">
        <f t="shared" si="2"/>
        <v>0</v>
      </c>
    </row>
    <row r="20" spans="1:14" ht="66">
      <c r="A20" s="27" t="s">
        <v>99</v>
      </c>
      <c r="B20" s="56" t="s">
        <v>29</v>
      </c>
      <c r="C20" s="34"/>
      <c r="D20" s="34"/>
      <c r="E20" s="35">
        <v>200</v>
      </c>
      <c r="F20" s="80"/>
      <c r="G20" s="76" t="s">
        <v>43</v>
      </c>
      <c r="H20" s="2"/>
      <c r="I20" s="2"/>
      <c r="J20" s="2"/>
      <c r="K20" s="40"/>
      <c r="L20" s="8">
        <f t="shared" si="0"/>
        <v>0</v>
      </c>
      <c r="M20" s="90">
        <f t="shared" si="3"/>
        <v>0</v>
      </c>
      <c r="N20" s="2">
        <f t="shared" si="2"/>
        <v>0</v>
      </c>
    </row>
    <row r="21" spans="1:14" ht="52.8">
      <c r="A21" s="27" t="s">
        <v>100</v>
      </c>
      <c r="B21" s="56" t="s">
        <v>61</v>
      </c>
      <c r="C21" s="34"/>
      <c r="D21" s="34"/>
      <c r="E21" s="35">
        <v>100</v>
      </c>
      <c r="F21" s="66"/>
      <c r="G21" s="76" t="s">
        <v>43</v>
      </c>
      <c r="H21" s="2"/>
      <c r="I21" s="2"/>
      <c r="J21" s="2"/>
      <c r="K21" s="40"/>
      <c r="L21" s="8">
        <f t="shared" si="0"/>
        <v>0</v>
      </c>
      <c r="M21" s="90">
        <f t="shared" si="3"/>
        <v>0</v>
      </c>
      <c r="N21" s="2">
        <f t="shared" si="2"/>
        <v>0</v>
      </c>
    </row>
    <row r="22" spans="1:14" ht="66">
      <c r="A22" s="27" t="s">
        <v>101</v>
      </c>
      <c r="B22" s="56" t="s">
        <v>62</v>
      </c>
      <c r="C22" s="34"/>
      <c r="D22" s="34"/>
      <c r="E22" s="35">
        <v>100</v>
      </c>
      <c r="F22" s="66" t="s">
        <v>75</v>
      </c>
      <c r="G22" s="76" t="s">
        <v>43</v>
      </c>
      <c r="H22" s="2"/>
      <c r="I22" s="2"/>
      <c r="J22" s="2"/>
      <c r="K22" s="40"/>
      <c r="L22" s="8">
        <f t="shared" si="0"/>
        <v>0</v>
      </c>
      <c r="M22" s="90">
        <f t="shared" si="3"/>
        <v>0</v>
      </c>
      <c r="N22" s="2">
        <f t="shared" si="2"/>
        <v>0</v>
      </c>
    </row>
    <row r="23" spans="1:14">
      <c r="A23" s="27" t="s">
        <v>102</v>
      </c>
      <c r="B23" s="56" t="s">
        <v>82</v>
      </c>
      <c r="C23" s="34"/>
      <c r="D23" s="34"/>
      <c r="E23" s="35">
        <v>100</v>
      </c>
      <c r="F23" s="80"/>
      <c r="G23" s="76" t="s">
        <v>43</v>
      </c>
      <c r="H23" s="2"/>
      <c r="I23" s="2"/>
      <c r="J23" s="2"/>
      <c r="K23" s="40"/>
      <c r="L23" s="8">
        <f t="shared" si="0"/>
        <v>0</v>
      </c>
      <c r="M23" s="90">
        <f t="shared" si="3"/>
        <v>0</v>
      </c>
      <c r="N23" s="2">
        <f t="shared" si="2"/>
        <v>0</v>
      </c>
    </row>
    <row r="24" spans="1:14">
      <c r="A24" s="29" t="s">
        <v>45</v>
      </c>
      <c r="B24" s="55" t="s">
        <v>30</v>
      </c>
      <c r="C24" s="73"/>
      <c r="D24" s="73"/>
      <c r="E24" s="73"/>
      <c r="F24" s="73"/>
      <c r="G24" s="73"/>
      <c r="H24" s="73"/>
      <c r="I24" s="73"/>
      <c r="J24" s="73"/>
      <c r="K24" s="73"/>
      <c r="L24" s="73">
        <f t="shared" si="0"/>
        <v>0</v>
      </c>
      <c r="M24" s="73">
        <f t="shared" si="3"/>
        <v>0</v>
      </c>
      <c r="N24" s="73">
        <f t="shared" si="2"/>
        <v>0</v>
      </c>
    </row>
    <row r="25" spans="1:14" ht="52.8">
      <c r="A25" s="27" t="s">
        <v>46</v>
      </c>
      <c r="B25" s="56" t="s">
        <v>64</v>
      </c>
      <c r="C25" s="34"/>
      <c r="D25" s="34"/>
      <c r="E25" s="110">
        <v>200</v>
      </c>
      <c r="F25" s="111" t="s">
        <v>75</v>
      </c>
      <c r="G25" s="112" t="s">
        <v>43</v>
      </c>
      <c r="H25" s="110"/>
      <c r="I25" s="110"/>
      <c r="J25" s="110"/>
      <c r="K25" s="113"/>
      <c r="L25" s="114"/>
      <c r="M25" s="115"/>
      <c r="N25" s="115"/>
    </row>
    <row r="26" spans="1:14" ht="26.4">
      <c r="A26" s="27" t="s">
        <v>47</v>
      </c>
      <c r="B26" s="56" t="s">
        <v>63</v>
      </c>
      <c r="C26" s="34"/>
      <c r="D26" s="34"/>
      <c r="E26" s="35">
        <v>200</v>
      </c>
      <c r="F26" s="80" t="s">
        <v>75</v>
      </c>
      <c r="G26" s="76" t="s">
        <v>43</v>
      </c>
      <c r="H26" s="2"/>
      <c r="I26" s="2"/>
      <c r="J26" s="2"/>
      <c r="K26" s="40"/>
      <c r="L26" s="8">
        <f t="shared" si="0"/>
        <v>0</v>
      </c>
      <c r="M26" s="90">
        <f t="shared" ref="M26:M34" si="4">E26*J26</f>
        <v>0</v>
      </c>
      <c r="N26" s="2">
        <f t="shared" si="2"/>
        <v>0</v>
      </c>
    </row>
    <row r="27" spans="1:14" ht="66">
      <c r="A27" s="27" t="s">
        <v>48</v>
      </c>
      <c r="B27" s="56" t="s">
        <v>31</v>
      </c>
      <c r="C27" s="34"/>
      <c r="D27" s="34"/>
      <c r="E27" s="35">
        <v>200</v>
      </c>
      <c r="F27" s="80" t="s">
        <v>75</v>
      </c>
      <c r="G27" s="76" t="s">
        <v>43</v>
      </c>
      <c r="H27" s="2"/>
      <c r="I27" s="2"/>
      <c r="J27" s="2"/>
      <c r="K27" s="40"/>
      <c r="L27" s="8">
        <f t="shared" si="0"/>
        <v>0</v>
      </c>
      <c r="M27" s="90">
        <f t="shared" si="4"/>
        <v>0</v>
      </c>
      <c r="N27" s="2">
        <f t="shared" si="2"/>
        <v>0</v>
      </c>
    </row>
    <row r="28" spans="1:14" ht="66">
      <c r="A28" s="27" t="s">
        <v>49</v>
      </c>
      <c r="B28" s="56" t="s">
        <v>76</v>
      </c>
      <c r="C28" s="34"/>
      <c r="D28" s="34"/>
      <c r="E28" s="35">
        <v>200</v>
      </c>
      <c r="F28" s="80"/>
      <c r="G28" s="76" t="s">
        <v>43</v>
      </c>
      <c r="H28" s="2"/>
      <c r="I28" s="2"/>
      <c r="J28" s="2"/>
      <c r="K28" s="40"/>
      <c r="L28" s="8">
        <f t="shared" si="0"/>
        <v>0</v>
      </c>
      <c r="M28" s="90">
        <f t="shared" si="4"/>
        <v>0</v>
      </c>
      <c r="N28" s="2">
        <f t="shared" si="2"/>
        <v>0</v>
      </c>
    </row>
    <row r="29" spans="1:14" ht="39.6">
      <c r="A29" s="27" t="s">
        <v>103</v>
      </c>
      <c r="B29" s="56" t="s">
        <v>65</v>
      </c>
      <c r="C29" s="34"/>
      <c r="D29" s="34"/>
      <c r="E29" s="35">
        <v>100</v>
      </c>
      <c r="F29" s="66"/>
      <c r="G29" s="76" t="s">
        <v>43</v>
      </c>
      <c r="H29" s="2"/>
      <c r="I29" s="2"/>
      <c r="J29" s="2"/>
      <c r="K29" s="40"/>
      <c r="L29" s="8">
        <f t="shared" si="0"/>
        <v>0</v>
      </c>
      <c r="M29" s="90">
        <f t="shared" si="4"/>
        <v>0</v>
      </c>
      <c r="N29" s="2">
        <f t="shared" si="2"/>
        <v>0</v>
      </c>
    </row>
    <row r="30" spans="1:14" ht="39.6">
      <c r="A30" s="27" t="s">
        <v>50</v>
      </c>
      <c r="B30" s="56" t="s">
        <v>108</v>
      </c>
      <c r="C30" s="34"/>
      <c r="D30" s="34"/>
      <c r="E30" s="35">
        <v>200</v>
      </c>
      <c r="F30" s="66" t="s">
        <v>75</v>
      </c>
      <c r="G30" s="76" t="s">
        <v>43</v>
      </c>
      <c r="H30" s="2"/>
      <c r="I30" s="2"/>
      <c r="J30" s="2"/>
      <c r="K30" s="40"/>
      <c r="L30" s="8">
        <f t="shared" si="0"/>
        <v>0</v>
      </c>
      <c r="M30" s="90">
        <f t="shared" si="4"/>
        <v>0</v>
      </c>
      <c r="N30" s="2">
        <f t="shared" si="2"/>
        <v>0</v>
      </c>
    </row>
    <row r="31" spans="1:14" ht="66">
      <c r="A31" s="27" t="s">
        <v>51</v>
      </c>
      <c r="B31" s="56" t="s">
        <v>66</v>
      </c>
      <c r="C31" s="34"/>
      <c r="D31" s="34"/>
      <c r="E31" s="35">
        <v>100</v>
      </c>
      <c r="F31" s="80"/>
      <c r="G31" s="76" t="s">
        <v>43</v>
      </c>
      <c r="H31" s="2"/>
      <c r="I31" s="2"/>
      <c r="J31" s="2"/>
      <c r="K31" s="40"/>
      <c r="L31" s="8">
        <f t="shared" si="0"/>
        <v>0</v>
      </c>
      <c r="M31" s="90">
        <f t="shared" si="4"/>
        <v>0</v>
      </c>
      <c r="N31" s="2">
        <f t="shared" si="2"/>
        <v>0</v>
      </c>
    </row>
    <row r="32" spans="1:14" ht="26.4">
      <c r="A32" s="27" t="s">
        <v>52</v>
      </c>
      <c r="B32" s="56" t="s">
        <v>69</v>
      </c>
      <c r="C32" s="34"/>
      <c r="D32" s="34"/>
      <c r="E32" s="35">
        <v>100</v>
      </c>
      <c r="F32" s="66"/>
      <c r="G32" s="76" t="s">
        <v>43</v>
      </c>
      <c r="H32" s="2"/>
      <c r="I32" s="2"/>
      <c r="J32" s="2"/>
      <c r="K32" s="40"/>
      <c r="L32" s="8">
        <f t="shared" si="0"/>
        <v>0</v>
      </c>
      <c r="M32" s="90">
        <f t="shared" si="4"/>
        <v>0</v>
      </c>
      <c r="N32" s="2">
        <f t="shared" si="2"/>
        <v>0</v>
      </c>
    </row>
    <row r="33" spans="1:14" ht="39.6">
      <c r="A33" s="27" t="s">
        <v>53</v>
      </c>
      <c r="B33" s="56" t="s">
        <v>68</v>
      </c>
      <c r="C33" s="34"/>
      <c r="D33" s="34"/>
      <c r="E33" s="35">
        <v>100</v>
      </c>
      <c r="F33" s="66"/>
      <c r="G33" s="76" t="s">
        <v>43</v>
      </c>
      <c r="H33" s="2"/>
      <c r="I33" s="2"/>
      <c r="J33" s="2"/>
      <c r="K33" s="40"/>
      <c r="L33" s="8">
        <f t="shared" si="0"/>
        <v>0</v>
      </c>
      <c r="M33" s="90">
        <f t="shared" si="4"/>
        <v>0</v>
      </c>
      <c r="N33" s="2">
        <f t="shared" si="2"/>
        <v>0</v>
      </c>
    </row>
    <row r="34" spans="1:14" ht="26.4">
      <c r="A34" s="27" t="s">
        <v>104</v>
      </c>
      <c r="B34" s="56" t="s">
        <v>67</v>
      </c>
      <c r="C34" s="34"/>
      <c r="D34" s="34"/>
      <c r="E34" s="85">
        <v>100</v>
      </c>
      <c r="F34" s="86"/>
      <c r="G34" s="82" t="s">
        <v>43</v>
      </c>
      <c r="H34" s="83"/>
      <c r="I34" s="83"/>
      <c r="J34" s="83"/>
      <c r="K34" s="87"/>
      <c r="L34" s="8">
        <f t="shared" si="0"/>
        <v>0</v>
      </c>
      <c r="M34" s="90">
        <f t="shared" si="4"/>
        <v>0</v>
      </c>
      <c r="N34" s="2">
        <f t="shared" si="2"/>
        <v>0</v>
      </c>
    </row>
    <row r="35" spans="1:14">
      <c r="A35" s="30" t="s">
        <v>54</v>
      </c>
      <c r="B35" s="57" t="s">
        <v>32</v>
      </c>
      <c r="C35" s="73"/>
      <c r="D35" s="73"/>
      <c r="E35" s="39"/>
      <c r="F35" s="84"/>
      <c r="G35" s="78"/>
      <c r="H35" s="39"/>
      <c r="I35" s="39"/>
      <c r="J35" s="39"/>
      <c r="K35" s="42"/>
      <c r="L35" s="44"/>
      <c r="M35" s="92"/>
      <c r="N35" s="92"/>
    </row>
    <row r="36" spans="1:14" ht="26.4">
      <c r="A36" s="31" t="s">
        <v>55</v>
      </c>
      <c r="B36" s="59" t="s">
        <v>70</v>
      </c>
      <c r="C36" s="34"/>
      <c r="D36" s="34"/>
      <c r="E36" s="35">
        <v>100</v>
      </c>
      <c r="F36" s="80"/>
      <c r="G36" s="76" t="s">
        <v>43</v>
      </c>
      <c r="H36" s="2"/>
      <c r="I36" s="2"/>
      <c r="J36" s="2"/>
      <c r="K36" s="40"/>
      <c r="L36" s="8">
        <f t="shared" si="0"/>
        <v>0</v>
      </c>
      <c r="M36" s="90">
        <f>E36*J36</f>
        <v>0</v>
      </c>
      <c r="N36" s="2">
        <f t="shared" si="2"/>
        <v>0</v>
      </c>
    </row>
    <row r="37" spans="1:14">
      <c r="A37" s="101">
        <v>6</v>
      </c>
      <c r="B37" s="101" t="s">
        <v>71</v>
      </c>
      <c r="C37" s="73"/>
      <c r="D37" s="73"/>
      <c r="E37" s="36"/>
      <c r="F37" s="79"/>
      <c r="G37" s="77"/>
      <c r="H37" s="36"/>
      <c r="I37" s="36"/>
      <c r="J37" s="36"/>
      <c r="K37" s="41"/>
      <c r="L37" s="43"/>
      <c r="M37" s="91"/>
      <c r="N37" s="91"/>
    </row>
    <row r="38" spans="1:14">
      <c r="A38" s="31" t="s">
        <v>56</v>
      </c>
      <c r="B38" s="59" t="s">
        <v>72</v>
      </c>
      <c r="C38" s="34"/>
      <c r="D38" s="34"/>
      <c r="E38" s="37">
        <v>50</v>
      </c>
      <c r="F38" s="47"/>
      <c r="G38" s="76" t="s">
        <v>43</v>
      </c>
      <c r="H38" s="2"/>
      <c r="I38" s="2"/>
      <c r="J38" s="2"/>
      <c r="K38" s="40"/>
      <c r="L38" s="8">
        <f t="shared" si="0"/>
        <v>0</v>
      </c>
      <c r="M38" s="90">
        <f>E38*J38</f>
        <v>0</v>
      </c>
      <c r="N38" s="2">
        <f t="shared" si="2"/>
        <v>0</v>
      </c>
    </row>
    <row r="39" spans="1:14" ht="26.4">
      <c r="A39" s="31" t="s">
        <v>109</v>
      </c>
      <c r="B39" s="59" t="s">
        <v>73</v>
      </c>
      <c r="C39" s="34"/>
      <c r="D39" s="34"/>
      <c r="E39" s="37">
        <v>50</v>
      </c>
      <c r="F39" s="47"/>
      <c r="G39" s="76" t="s">
        <v>43</v>
      </c>
      <c r="H39" s="2"/>
      <c r="I39" s="2"/>
      <c r="J39" s="2"/>
      <c r="K39" s="40"/>
      <c r="L39" s="8">
        <f t="shared" si="0"/>
        <v>0</v>
      </c>
      <c r="M39" s="90">
        <f>E39*J39</f>
        <v>0</v>
      </c>
      <c r="N39" s="2">
        <f t="shared" si="2"/>
        <v>0</v>
      </c>
    </row>
    <row r="40" spans="1:14" ht="171.6">
      <c r="A40" s="31" t="s">
        <v>110</v>
      </c>
      <c r="B40" s="59" t="s">
        <v>74</v>
      </c>
      <c r="C40" s="34"/>
      <c r="D40" s="34"/>
      <c r="E40" s="37">
        <v>50</v>
      </c>
      <c r="F40" s="47" t="s">
        <v>75</v>
      </c>
      <c r="G40" s="76" t="s">
        <v>43</v>
      </c>
      <c r="H40" s="2"/>
      <c r="I40" s="2"/>
      <c r="J40" s="2"/>
      <c r="K40" s="40"/>
      <c r="L40" s="8">
        <f t="shared" si="0"/>
        <v>0</v>
      </c>
      <c r="M40" s="90">
        <f>E40*J40</f>
        <v>0</v>
      </c>
      <c r="N40" s="2">
        <f t="shared" si="2"/>
        <v>0</v>
      </c>
    </row>
    <row r="41" spans="1:14">
      <c r="A41" s="33" t="s">
        <v>111</v>
      </c>
      <c r="B41" s="58" t="s">
        <v>33</v>
      </c>
      <c r="C41" s="73"/>
      <c r="D41" s="73"/>
      <c r="E41" s="73"/>
      <c r="F41" s="73"/>
      <c r="G41" s="73"/>
      <c r="H41" s="73"/>
      <c r="I41" s="73"/>
      <c r="J41" s="73"/>
      <c r="K41" s="73"/>
      <c r="L41" s="73">
        <f t="shared" si="0"/>
        <v>0</v>
      </c>
      <c r="M41" s="73">
        <f>E41*J41</f>
        <v>0</v>
      </c>
      <c r="N41" s="73">
        <f t="shared" si="2"/>
        <v>0</v>
      </c>
    </row>
    <row r="42" spans="1:14" ht="39.6">
      <c r="A42" s="31" t="s">
        <v>26</v>
      </c>
      <c r="B42" s="59" t="s">
        <v>34</v>
      </c>
      <c r="C42" s="34"/>
      <c r="D42" s="34"/>
      <c r="E42" s="110">
        <v>100</v>
      </c>
      <c r="F42" s="81"/>
      <c r="G42" s="112"/>
      <c r="H42" s="110"/>
      <c r="I42" s="110"/>
      <c r="J42" s="110"/>
      <c r="K42" s="113"/>
      <c r="L42" s="114"/>
      <c r="M42" s="115"/>
      <c r="N42" s="115"/>
    </row>
    <row r="43" spans="1:14" ht="52.8">
      <c r="A43" s="31" t="s">
        <v>27</v>
      </c>
      <c r="B43" s="59" t="s">
        <v>35</v>
      </c>
      <c r="C43" s="34"/>
      <c r="D43" s="34"/>
      <c r="E43" s="37">
        <v>100</v>
      </c>
      <c r="F43" s="47"/>
      <c r="G43" s="76" t="s">
        <v>43</v>
      </c>
      <c r="H43" s="2"/>
      <c r="I43" s="2"/>
      <c r="J43" s="2"/>
      <c r="K43" s="40"/>
      <c r="L43" s="8">
        <f t="shared" si="0"/>
        <v>0</v>
      </c>
      <c r="M43" s="90">
        <f>E43*J43</f>
        <v>0</v>
      </c>
      <c r="N43" s="2">
        <f t="shared" si="2"/>
        <v>0</v>
      </c>
    </row>
    <row r="44" spans="1:14" ht="26.4">
      <c r="A44" s="31" t="s">
        <v>28</v>
      </c>
      <c r="B44" s="59" t="s">
        <v>36</v>
      </c>
      <c r="C44" s="34"/>
      <c r="D44" s="34"/>
      <c r="E44" s="116">
        <v>100</v>
      </c>
      <c r="F44" s="111"/>
      <c r="G44" s="117"/>
      <c r="H44" s="116"/>
      <c r="I44" s="116"/>
      <c r="J44" s="116"/>
      <c r="K44" s="118"/>
      <c r="L44" s="114">
        <f t="shared" si="0"/>
        <v>0</v>
      </c>
      <c r="M44" s="115">
        <f>E44*J44</f>
        <v>0</v>
      </c>
      <c r="N44" s="115">
        <f t="shared" si="2"/>
        <v>0</v>
      </c>
    </row>
    <row r="45" spans="1:14" ht="39.6">
      <c r="A45" s="31" t="s">
        <v>112</v>
      </c>
      <c r="B45" s="59" t="s">
        <v>37</v>
      </c>
      <c r="C45" s="34"/>
      <c r="D45" s="34"/>
      <c r="E45" s="38">
        <v>100</v>
      </c>
      <c r="F45" s="47"/>
      <c r="G45" s="76" t="s">
        <v>43</v>
      </c>
      <c r="H45" s="2"/>
      <c r="I45" s="2"/>
      <c r="J45" s="2"/>
      <c r="K45" s="2"/>
      <c r="L45" s="8">
        <f t="shared" si="0"/>
        <v>0</v>
      </c>
      <c r="M45" s="90">
        <f>E45*J45</f>
        <v>0</v>
      </c>
      <c r="N45" s="2">
        <f t="shared" si="2"/>
        <v>0</v>
      </c>
    </row>
    <row r="46" spans="1:14" ht="26.4">
      <c r="A46" s="31" t="s">
        <v>113</v>
      </c>
      <c r="B46" s="59" t="s">
        <v>38</v>
      </c>
      <c r="C46" s="34"/>
      <c r="D46" s="34"/>
      <c r="E46" s="110">
        <v>100</v>
      </c>
      <c r="F46" s="105"/>
      <c r="G46" s="110"/>
      <c r="H46" s="110"/>
      <c r="I46" s="110"/>
      <c r="J46" s="110"/>
      <c r="K46" s="110"/>
      <c r="L46" s="110"/>
      <c r="M46" s="110"/>
      <c r="N46" s="110"/>
    </row>
    <row r="47" spans="1:14" ht="26.4">
      <c r="A47" s="31" t="s">
        <v>114</v>
      </c>
      <c r="B47" s="59" t="s">
        <v>39</v>
      </c>
      <c r="C47" s="34"/>
      <c r="D47" s="34"/>
      <c r="E47" s="38">
        <v>100</v>
      </c>
      <c r="F47" s="47"/>
      <c r="G47" s="76" t="s">
        <v>43</v>
      </c>
      <c r="H47" s="2"/>
      <c r="I47" s="2"/>
      <c r="J47" s="2"/>
      <c r="K47" s="2"/>
      <c r="L47" s="8">
        <f t="shared" si="0"/>
        <v>0</v>
      </c>
      <c r="M47" s="90">
        <f>E47*J47</f>
        <v>0</v>
      </c>
      <c r="N47" s="2">
        <f t="shared" si="2"/>
        <v>0</v>
      </c>
    </row>
    <row r="48" spans="1:14">
      <c r="A48" s="31" t="s">
        <v>115</v>
      </c>
      <c r="B48" s="59" t="s">
        <v>40</v>
      </c>
      <c r="C48" s="34"/>
      <c r="D48" s="34"/>
      <c r="E48" s="38">
        <v>300</v>
      </c>
      <c r="F48" s="47"/>
      <c r="G48" s="76" t="s">
        <v>43</v>
      </c>
      <c r="H48" s="2"/>
      <c r="I48" s="2"/>
      <c r="J48" s="2"/>
      <c r="K48" s="2"/>
      <c r="L48" s="8">
        <f t="shared" si="0"/>
        <v>0</v>
      </c>
      <c r="M48" s="90">
        <f>E48*J48</f>
        <v>0</v>
      </c>
      <c r="N48" s="2">
        <f t="shared" si="2"/>
        <v>0</v>
      </c>
    </row>
    <row r="49" spans="1:14">
      <c r="A49" s="31" t="s">
        <v>116</v>
      </c>
      <c r="B49" s="59" t="s">
        <v>41</v>
      </c>
      <c r="C49" s="34"/>
      <c r="D49" s="34"/>
      <c r="E49" s="38">
        <v>100</v>
      </c>
      <c r="F49" s="81"/>
      <c r="G49" s="76" t="s">
        <v>43</v>
      </c>
      <c r="H49" s="2"/>
      <c r="I49" s="2"/>
      <c r="J49" s="2"/>
      <c r="K49" s="2"/>
      <c r="L49" s="8">
        <f t="shared" si="0"/>
        <v>0</v>
      </c>
      <c r="M49" s="90">
        <f>E49*J49</f>
        <v>0</v>
      </c>
      <c r="N49" s="2">
        <f t="shared" si="2"/>
        <v>0</v>
      </c>
    </row>
    <row r="50" spans="1:14" ht="26.4">
      <c r="A50" s="31" t="s">
        <v>117</v>
      </c>
      <c r="B50" s="59" t="s">
        <v>42</v>
      </c>
      <c r="C50" s="34"/>
      <c r="D50" s="34"/>
      <c r="E50" s="110">
        <v>100</v>
      </c>
      <c r="F50" s="105"/>
      <c r="G50" s="76" t="s">
        <v>43</v>
      </c>
      <c r="H50" s="110"/>
      <c r="I50" s="110"/>
      <c r="J50" s="110"/>
      <c r="K50" s="110"/>
      <c r="L50" s="110">
        <f t="shared" si="0"/>
        <v>0</v>
      </c>
      <c r="M50" s="110">
        <f>E50*J50</f>
        <v>0</v>
      </c>
      <c r="N50" s="110">
        <f t="shared" si="2"/>
        <v>0</v>
      </c>
    </row>
    <row r="51" spans="1:14">
      <c r="A51" s="49" t="s">
        <v>79</v>
      </c>
      <c r="B51" s="51" t="s">
        <v>44</v>
      </c>
      <c r="C51" s="51"/>
      <c r="D51" s="51"/>
      <c r="E51" s="75"/>
      <c r="F51" s="51"/>
      <c r="G51" s="50"/>
      <c r="H51" s="45"/>
      <c r="I51" s="45"/>
      <c r="J51" s="45"/>
      <c r="K51" s="53"/>
      <c r="L51" s="45"/>
      <c r="M51" s="49"/>
      <c r="N51" s="49"/>
    </row>
    <row r="52" spans="1:14" ht="52.8">
      <c r="A52" s="31" t="s">
        <v>80</v>
      </c>
      <c r="B52" s="34" t="s">
        <v>81</v>
      </c>
      <c r="C52" s="32"/>
      <c r="D52" s="32"/>
      <c r="E52" s="38">
        <v>400</v>
      </c>
      <c r="F52" s="47"/>
      <c r="G52" s="52" t="s">
        <v>43</v>
      </c>
      <c r="H52" s="2"/>
      <c r="I52" s="2"/>
      <c r="J52" s="2"/>
      <c r="K52" s="95"/>
      <c r="L52" s="8">
        <f t="shared" si="0"/>
        <v>0</v>
      </c>
      <c r="M52" s="93">
        <v>0</v>
      </c>
      <c r="N52" s="2">
        <f t="shared" si="2"/>
        <v>0</v>
      </c>
    </row>
    <row r="53" spans="1:14" ht="13.8" thickBot="1">
      <c r="E53" s="3">
        <f>SUM(E11:E52)</f>
        <v>4550</v>
      </c>
      <c r="L53" s="46">
        <f t="shared" ref="L53:M53" si="5">SUM(L9:L52)</f>
        <v>0</v>
      </c>
      <c r="M53" s="46">
        <f t="shared" si="5"/>
        <v>0</v>
      </c>
      <c r="N53" s="3">
        <f>SUM(N9:N52)</f>
        <v>0</v>
      </c>
    </row>
    <row r="54" spans="1:14" ht="13.8" thickBot="1">
      <c r="L54" s="88">
        <f>L53/(10*E53)</f>
        <v>0</v>
      </c>
      <c r="M54" s="88">
        <f>M53/(10*E53)</f>
        <v>0</v>
      </c>
    </row>
    <row r="55" spans="1:14" ht="27" thickBot="1">
      <c r="L55" s="24" t="s">
        <v>106</v>
      </c>
      <c r="M55" s="24" t="s">
        <v>107</v>
      </c>
    </row>
  </sheetData>
  <mergeCells count="10">
    <mergeCell ref="P1:Q1"/>
    <mergeCell ref="P2:Q2"/>
    <mergeCell ref="P3:Q3"/>
    <mergeCell ref="P4:Q4"/>
    <mergeCell ref="A1:A4"/>
    <mergeCell ref="N1:O1"/>
    <mergeCell ref="N2:O2"/>
    <mergeCell ref="N3:O3"/>
    <mergeCell ref="N4:O4"/>
    <mergeCell ref="B1:M4"/>
  </mergeCells>
  <phoneticPr fontId="4" type="noConversion"/>
  <pageMargins left="0.35433070866141703" right="0.31496062992126" top="0.78740157480314998" bottom="0.511811023622047" header="0.27559055118110198" footer="0.27559055118110198"/>
  <pageSetup paperSize="9" scale="66" orientation="landscape" r:id="rId1"/>
  <headerFooter alignWithMargins="0">
    <oddFooter xml:space="preserve">&amp;CThis document is the property of Mobile Interim Company 1 S.A.L., it cannot be diffused externally without the prior approval of the management
</oddFooter>
  </headerFooter>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3</vt:i4>
      </vt:variant>
    </vt:vector>
  </HeadingPairs>
  <TitlesOfParts>
    <vt:vector size="5" baseType="lpstr">
      <vt:lpstr>grade of compliance range</vt:lpstr>
      <vt:lpstr>weight</vt:lpstr>
      <vt:lpstr>'grade of compliance range'!Print_Area</vt:lpstr>
      <vt:lpstr>weight!Print_Area</vt:lpstr>
      <vt:lpstr>weight!Print_Titles</vt:lpstr>
    </vt:vector>
  </TitlesOfParts>
  <Company>MIC1</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MIC1</dc:creator>
  <cp:lastModifiedBy>CHRISTOPHE PERTOT</cp:lastModifiedBy>
  <cp:lastPrinted>2021-09-02T12:37:49Z</cp:lastPrinted>
  <dcterms:created xsi:type="dcterms:W3CDTF">2008-10-30T09:34:49Z</dcterms:created>
  <dcterms:modified xsi:type="dcterms:W3CDTF">2024-06-10T08:34:21Z</dcterms:modified>
</cp:coreProperties>
</file>